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dpsgovqa-my.sharepoint.com/personal/fobuainin_psa_gov_qa/Documents/Desktop/"/>
    </mc:Choice>
  </mc:AlternateContent>
  <xr:revisionPtr revIDLastSave="0" documentId="8_{D5B3CEB0-61D9-4C5C-8F41-CFCDC6D8AD60}" xr6:coauthVersionLast="47" xr6:coauthVersionMax="47" xr10:uidLastSave="{00000000-0000-0000-0000-000000000000}"/>
  <bookViews>
    <workbookView xWindow="-120" yWindow="-120" windowWidth="29040" windowHeight="15840" tabRatio="865" activeTab="9" xr2:uid="{00000000-000D-0000-FFFF-FFFF00000000}"/>
  </bookViews>
  <sheets>
    <sheet name="المقدمة " sheetId="15" r:id="rId1"/>
    <sheet name="التقديم" sheetId="2" r:id="rId2"/>
    <sheet name="31" sheetId="3" r:id="rId3"/>
    <sheet name="32" sheetId="16" r:id="rId4"/>
    <sheet name="33" sheetId="5" r:id="rId5"/>
    <sheet name="GR-16" sheetId="24" r:id="rId6"/>
    <sheet name="34" sheetId="6" r:id="rId7"/>
    <sheet name="35" sheetId="12" r:id="rId8"/>
    <sheet name="36" sheetId="13" r:id="rId9"/>
    <sheet name="37" sheetId="14" r:id="rId10"/>
  </sheets>
  <definedNames>
    <definedName name="_xlnm.Print_Area" localSheetId="2">'31'!$A$1:$M$14</definedName>
    <definedName name="_xlnm.Print_Area" localSheetId="3">'32'!$A$1:$I$14</definedName>
    <definedName name="_xlnm.Print_Area" localSheetId="4">'33'!$A$1:$L$14</definedName>
    <definedName name="_xlnm.Print_Area" localSheetId="6">'34'!$A$1:$J$15</definedName>
    <definedName name="_xlnm.Print_Area" localSheetId="7">'35'!$A$1:$G$13</definedName>
    <definedName name="_xlnm.Print_Area" localSheetId="8">'36'!$A$1:$K$13</definedName>
    <definedName name="_xlnm.Print_Area" localSheetId="9">'37'!$A$1:$I$12</definedName>
    <definedName name="_xlnm.Print_Area" localSheetId="5">'GR-16'!$A$1:$M$34</definedName>
    <definedName name="_xlnm.Print_Area" localSheetId="1">التقديم!$A$1:$C$13</definedName>
    <definedName name="_xlnm.Print_Area" localSheetId="0">'المقدمة '!$A$1:$A$37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D13" i="13" l="1"/>
  <c r="H14" i="6" l="1"/>
  <c r="E13" i="13" l="1"/>
  <c r="F13" i="13"/>
  <c r="G13" i="13"/>
  <c r="H13" i="13"/>
  <c r="C13" i="13"/>
  <c r="E13" i="12"/>
  <c r="G14" i="6"/>
  <c r="C14" i="16"/>
  <c r="E14" i="16"/>
  <c r="F14" i="16"/>
  <c r="B14" i="16"/>
  <c r="J13" i="3"/>
  <c r="I12" i="3"/>
  <c r="I13" i="3"/>
  <c r="J11" i="3"/>
  <c r="I11" i="3"/>
  <c r="C14" i="3"/>
  <c r="D14" i="3"/>
  <c r="F14" i="3"/>
  <c r="G14" i="3"/>
  <c r="K13" i="3" l="1"/>
  <c r="K11" i="3"/>
  <c r="I14" i="3"/>
  <c r="D13" i="12" l="1"/>
  <c r="C13" i="12"/>
  <c r="B14" i="5" l="1"/>
  <c r="I14" i="5"/>
  <c r="C14" i="5"/>
  <c r="E14" i="5"/>
  <c r="F14" i="5"/>
  <c r="G13" i="5"/>
  <c r="D13" i="5"/>
  <c r="G12" i="5"/>
  <c r="D12" i="5"/>
  <c r="G11" i="5"/>
  <c r="D11" i="5"/>
  <c r="E11" i="3"/>
  <c r="E12" i="3"/>
  <c r="E13" i="3"/>
  <c r="G11" i="16"/>
  <c r="G12" i="16"/>
  <c r="G13" i="16"/>
  <c r="D12" i="16"/>
  <c r="D13" i="16"/>
  <c r="D11" i="16"/>
  <c r="J12" i="3"/>
  <c r="H11" i="3"/>
  <c r="H13" i="3"/>
  <c r="H12" i="3"/>
  <c r="H13" i="5" l="1"/>
  <c r="J13" i="5" s="1"/>
  <c r="H11" i="5"/>
  <c r="J11" i="5" s="1"/>
  <c r="D14" i="16"/>
  <c r="H14" i="3"/>
  <c r="E14" i="3"/>
  <c r="J14" i="3"/>
  <c r="K12" i="3"/>
  <c r="K14" i="3" s="1"/>
  <c r="G14" i="16"/>
  <c r="G14" i="5"/>
  <c r="H12" i="5"/>
  <c r="J12" i="5" s="1"/>
  <c r="D14" i="5"/>
  <c r="J14" i="5" l="1"/>
  <c r="H14" i="5"/>
</calcChain>
</file>

<file path=xl/sharedStrings.xml><?xml version="1.0" encoding="utf-8"?>
<sst xmlns="http://schemas.openxmlformats.org/spreadsheetml/2006/main" count="254" uniqueCount="163">
  <si>
    <t>البناء والتشييد</t>
  </si>
  <si>
    <t>BUILDING AND CONSTRUCTION</t>
  </si>
  <si>
    <t>مصادر البيانات :</t>
  </si>
  <si>
    <t>المشتغلون</t>
  </si>
  <si>
    <t xml:space="preserve">تعويضات </t>
  </si>
  <si>
    <t>المنشآت حسب عدد المشتغلين</t>
  </si>
  <si>
    <t>العاملين</t>
  </si>
  <si>
    <t>قطريون</t>
  </si>
  <si>
    <t>غير قطريين</t>
  </si>
  <si>
    <t>Qataris</t>
  </si>
  <si>
    <t>Non-Qataris</t>
  </si>
  <si>
    <t>of Employees</t>
  </si>
  <si>
    <t>أقل من 50 مشتغل</t>
  </si>
  <si>
    <t>50 مشتغل فأكثر</t>
  </si>
  <si>
    <t>TABLE (184) (Unit : 000 Q.R)</t>
  </si>
  <si>
    <t>الاهتلاكات</t>
  </si>
  <si>
    <t>Depreciation</t>
  </si>
  <si>
    <t>تعويضات العاملين</t>
  </si>
  <si>
    <t>فائض التشغيل</t>
  </si>
  <si>
    <t>Operating Surplus</t>
  </si>
  <si>
    <t xml:space="preserve">المجموع  </t>
  </si>
  <si>
    <t xml:space="preserve">Total  </t>
  </si>
  <si>
    <t>متوسط الأجر (1) الســــــــــنوي</t>
  </si>
  <si>
    <t>انتاجية المشــتغل</t>
  </si>
  <si>
    <t>نصيب المشتغل من القيمة المضافة الإجماليــة</t>
  </si>
  <si>
    <t>Average Annual Wages (1)</t>
  </si>
  <si>
    <t>Percentage of Goods Consumed to Total Output</t>
  </si>
  <si>
    <t>Percentage of Services Consumed to Total Output</t>
  </si>
  <si>
    <t>(1) يشمل الأجور والرواتب والمزايا العينية</t>
  </si>
  <si>
    <t>(1) Includes wages, salaries and payments-in-kind .</t>
  </si>
  <si>
    <t>المجموع</t>
  </si>
  <si>
    <t>Total</t>
  </si>
  <si>
    <t>نسبة المستلزمات السلعية الى قيمة الانتاج %</t>
  </si>
  <si>
    <t>نسبة المستلزمات الخدمية  الى قيمة الانتاج %</t>
  </si>
  <si>
    <t>النشاط الاقتصادى الرئيسي</t>
  </si>
  <si>
    <t>Main Economic Activity</t>
  </si>
  <si>
    <t>Qatari</t>
  </si>
  <si>
    <t>Non-Qatari</t>
  </si>
  <si>
    <t>ذكور</t>
  </si>
  <si>
    <t>إناث</t>
  </si>
  <si>
    <t>Males</t>
  </si>
  <si>
    <t>Females</t>
  </si>
  <si>
    <t>No. Of Establishments</t>
  </si>
  <si>
    <t>عدد المشتغلين و تقديرات تعويضات العاملين حسب الجنسية و النشاط الإقتصادي الرئيسي</t>
  </si>
  <si>
    <t>عدد المشتغلين</t>
  </si>
  <si>
    <t>Number of Employees</t>
  </si>
  <si>
    <t>تقديرات القيمة المضافة حسب النشاط الاقتصادي الرئيسي</t>
  </si>
  <si>
    <t>ESTIMATES OF VALUE ADDED BY MAIN ECONOMIC ACTIVITY</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</si>
  <si>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</si>
  <si>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</si>
  <si>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</si>
  <si>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</si>
  <si>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</si>
  <si>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</si>
  <si>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</si>
  <si>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</si>
  <si>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 xml:space="preserve">Activity
Code </t>
  </si>
  <si>
    <t>Net Value Added</t>
  </si>
  <si>
    <t>Gross Value Added</t>
  </si>
  <si>
    <t>خدمات</t>
  </si>
  <si>
    <t>سلع</t>
  </si>
  <si>
    <t>إيرادات إخرى</t>
  </si>
  <si>
    <t>Services</t>
  </si>
  <si>
    <t>Goods</t>
  </si>
  <si>
    <t>Other Revenues</t>
  </si>
  <si>
    <t>اهم المؤشرات الاقتصادية حسب النشاط الاقتصادي الرئيسي</t>
  </si>
  <si>
    <t>توزيعات القيمة المضافة الصافية</t>
  </si>
  <si>
    <t xml:space="preserve">انتاجية التشغيل </t>
  </si>
  <si>
    <t>نسبة المستلزمات السلعية الى قيمة الانتاج</t>
  </si>
  <si>
    <t>متوسط الاجر السنوي 1</t>
  </si>
  <si>
    <t>Distribuation of Net Value Added</t>
  </si>
  <si>
    <t>الف ريال قطري QR 000</t>
  </si>
  <si>
    <t>ريال فطري QR</t>
  </si>
  <si>
    <t>%</t>
  </si>
  <si>
    <t>Value Added per Worker</t>
  </si>
  <si>
    <t>Output Per Worker</t>
  </si>
  <si>
    <t>Percentage of Intermediate Goods to Output</t>
  </si>
  <si>
    <t>Average Annual Wage (1)</t>
  </si>
  <si>
    <t>(1) Includes Wages, Salaries, Payments in-kind &amp; remuneration of board of directors.</t>
  </si>
  <si>
    <t>(1) يشمل الأجور و الرواتب و المزايا العينية و مكافآت مجلس الإدارة.</t>
  </si>
  <si>
    <t>انشاءات</t>
  </si>
  <si>
    <t>Constructions</t>
  </si>
  <si>
    <t>نصيب المشتغل من القيمة المضافة الاجمالية</t>
  </si>
  <si>
    <t>نسبة المستلزمات الخدمية الى قيمة الانتاج</t>
  </si>
  <si>
    <t xml:space="preserve"> Percentage of Intermediate Servicrs to Output</t>
  </si>
  <si>
    <t xml:space="preserve"> رمز النشاط</t>
  </si>
  <si>
    <t xml:space="preserve">Activity Code </t>
  </si>
  <si>
    <t>عدد المنشآت</t>
  </si>
  <si>
    <t>رمز
النشاط</t>
  </si>
  <si>
    <r>
      <rPr>
        <b/>
        <sz val="10"/>
        <rFont val="Arial"/>
        <family val="2"/>
      </rPr>
      <t>فائض التشغيل</t>
    </r>
    <r>
      <rPr>
        <sz val="9"/>
        <rFont val="Arial"/>
        <family val="2"/>
      </rPr>
      <t xml:space="preserve">
</t>
    </r>
    <r>
      <rPr>
        <sz val="8"/>
        <rFont val="Arial"/>
        <family val="2"/>
      </rPr>
      <t>Operating Surplus</t>
    </r>
  </si>
  <si>
    <t>الانتاج الإجمالي</t>
  </si>
  <si>
    <t>الاستهلاك الوسيط</t>
  </si>
  <si>
    <t>صافي القيمة المضافة</t>
  </si>
  <si>
    <r>
      <t xml:space="preserve">  </t>
    </r>
    <r>
      <rPr>
        <sz val="8"/>
        <rFont val="Arial"/>
        <family val="2"/>
        <charset val="178"/>
      </rPr>
      <t>Net Value Added</t>
    </r>
  </si>
  <si>
    <t>Gross Output</t>
  </si>
  <si>
    <t>Gross ValueAdded</t>
  </si>
  <si>
    <t>أهم المؤشرات الإقتصادية</t>
  </si>
  <si>
    <t xml:space="preserve">
</t>
  </si>
  <si>
    <t>عدد المنشآت وعدد المشتغلين حسب الجنسية و النوع و النشاط الإقتصادي الرئيسي</t>
  </si>
  <si>
    <t xml:space="preserve"> أقل من 50 مشتغل</t>
  </si>
  <si>
    <t>Data Sources :</t>
  </si>
  <si>
    <t>Compensations of Employees</t>
  </si>
  <si>
    <t>Depreciations</t>
  </si>
  <si>
    <t>ريال قطري QR</t>
  </si>
  <si>
    <r>
      <rPr>
        <b/>
        <sz val="10"/>
        <rFont val="Arial"/>
        <family val="2"/>
      </rPr>
      <t>تعويضات العاملين</t>
    </r>
    <r>
      <rPr>
        <sz val="9"/>
        <rFont val="Arial"/>
        <family val="2"/>
      </rPr>
      <t xml:space="preserve">
</t>
    </r>
    <r>
      <rPr>
        <sz val="8"/>
        <rFont val="Arial"/>
        <family val="2"/>
      </rPr>
      <t>Compensations of Employees</t>
    </r>
  </si>
  <si>
    <t>المشتغلون وتعويضات العاملين</t>
  </si>
  <si>
    <t>Employees</t>
  </si>
  <si>
    <t>Establishments By
Number of Employees</t>
  </si>
  <si>
    <t>Less than 50 Employees</t>
  </si>
  <si>
    <t>50 Employees and above</t>
  </si>
  <si>
    <r>
      <t xml:space="preserve">تقديرات </t>
    </r>
    <r>
      <rPr>
        <b/>
        <sz val="16"/>
        <rFont val="Simplified Arabic"/>
        <family val="1"/>
      </rPr>
      <t>القيمة المضافة</t>
    </r>
  </si>
  <si>
    <r>
      <t xml:space="preserve">ESTIMATES </t>
    </r>
    <r>
      <rPr>
        <b/>
        <sz val="12"/>
        <rFont val="Arial"/>
        <family val="2"/>
      </rPr>
      <t>OF VALUE ADDED</t>
    </r>
  </si>
  <si>
    <t>Establishments By Number of Employees</t>
  </si>
  <si>
    <t>50 Employees. and above</t>
  </si>
  <si>
    <t>Intermediate Consumption</t>
  </si>
  <si>
    <t>Less than 50Employees</t>
  </si>
  <si>
    <t>MAIN ECONOMIC INDICATORS BY MAIN ECONOMIC ACTIVITY</t>
  </si>
  <si>
    <t>Compensations</t>
  </si>
  <si>
    <t>EMPLOYEES AND COMPENSATIONS OF EMPLOYEES</t>
  </si>
  <si>
    <t>MAIN ECONOMIC INDICATORS</t>
  </si>
  <si>
    <t>Productivity Per Employee</t>
  </si>
  <si>
    <t>Value.Added.Per Employee</t>
  </si>
  <si>
    <t xml:space="preserve">تعكس بيانات هذا الفصل حالة قطاع البناء والتشييد من ناحية المنشآت والعمالة والانتاج والقيمة المضافة .  </t>
  </si>
  <si>
    <t xml:space="preserve">This chapter reflects the situation of the building and construction sector : establishments, employment, production and value added. </t>
  </si>
  <si>
    <t>تشييد المباني</t>
  </si>
  <si>
    <t>الهندسة المدنية</t>
  </si>
  <si>
    <t>أنشطة التشييد المتخصصة</t>
  </si>
  <si>
    <t>Construction of buildings</t>
  </si>
  <si>
    <t>Civil engineering</t>
  </si>
  <si>
    <t>Specialized construction activities</t>
  </si>
  <si>
    <t>السنة
Year</t>
  </si>
  <si>
    <t xml:space="preserve">القيمة المضافة
Value Added </t>
  </si>
  <si>
    <t>تقديرات القيمة المضافة</t>
  </si>
  <si>
    <t>ESTIMATES OF VALUE ADDED</t>
  </si>
  <si>
    <t>جدول (33) (القيمة:الف ريال قطري)</t>
  </si>
  <si>
    <t>TABLE (33) (Value QR. 000)</t>
  </si>
  <si>
    <t>TABLE (36) (Value : 000 Q.R)</t>
  </si>
  <si>
    <t>جدول (36) ( القيمة : ألف ريال قطري)</t>
  </si>
  <si>
    <t>تقديرات الإنتاج والقيمة المضافة المتولدة من خلال ممارسة هذا النشاط والمؤشرات العامة الأخرى يتم استخلاصها من بيانات المسح السنوي الذي يجريه جهاز التخطيط و الاحصاء حيث يتم تغطية كافة المنشآت التي تستخدم 50 مشتغل فأكثر في حين أن  المنشآت التي تستخدم أقل من 50 يتم مسحها عن طريق عينة عشوائية وذلك من خلال نوعين من الاستمارات احداهما لمنشآت الحصر الشامل والأخرى للمنشآت التي جمعت بياناتها بالعينة .</t>
  </si>
  <si>
    <t>Estimates of production and value added generated and other general indicators are obtained from the results of the annual survey conducted by the planning and Statistics Authority, where all establishments with labour force  of 50 persons or more are fully covered, while those with less than 50 persons are surveyed on a random sample basis. Two types of questionnairs were used : one for the full coverage establishments and the other one for the sample.</t>
  </si>
  <si>
    <t xml:space="preserve"> - النشرة السنوية لاحصاءات البناء والتشييد ، جهاز التخطيط و الاحصاء .</t>
  </si>
  <si>
    <t xml:space="preserve"> - Annual Bulletin of Building and Construction
   Statistics, planning and Statistics Authority .</t>
  </si>
  <si>
    <t>NUMBER OF ESTABLISHMENTS &amp; NUMBER OF EMPLOYEES BY  NATIONALITY, 
GENDER &amp; MAIN ECONOMIC ACTIVITY</t>
  </si>
  <si>
    <t>NUMBER OF EMPLOYEES &amp; ESTIMATES OF COMPENSATIONS OF EMPLOYEES 
BY NATIONALITY &amp; MAIN ECONOMIC ACTIVITY</t>
  </si>
  <si>
    <t>ملاحظة :</t>
  </si>
  <si>
    <t>: Note</t>
  </si>
  <si>
    <t>Inequality of totals in some tables is due to approximation.</t>
  </si>
  <si>
    <t>قد لا تتطابق أرقام بعض الجداول مع جداول أخرى وذلك نتيجة تقريب الأرقام.</t>
  </si>
  <si>
    <t xml:space="preserve"> - المسح الاقتصادي السنوي </t>
  </si>
  <si>
    <t xml:space="preserve"> - Annual Economic Survey.</t>
  </si>
  <si>
    <t>جدول (31)</t>
  </si>
  <si>
    <t>TABLE (31)</t>
  </si>
  <si>
    <t>جدول (32) (القيمة:الف ريال قطري)</t>
  </si>
  <si>
    <t>TABLE (32) (Value QR. 000)</t>
  </si>
  <si>
    <t>جدول (34)</t>
  </si>
  <si>
    <t>TABLE (34)</t>
  </si>
  <si>
    <t>جدول (36) (القيمة:الف ريال قطري)</t>
  </si>
  <si>
    <t>TABLE (36) (Value  000 Q.R)</t>
  </si>
  <si>
    <t>Graph (16) شكل</t>
  </si>
  <si>
    <t>جدول (37) (القيمة : ريال قطري)</t>
  </si>
  <si>
    <t>TABLE (37) (Values in Q.R)</t>
  </si>
  <si>
    <t>2017- 2021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</si>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</sst>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
    <numFmt numFmtId="166" formatCode="0_ ;\-0\ "/>
  </numFmts>
  <fonts count="83">
    <font>
      <sz val="10"/>
      <name val="Arial"/>
      <charset val="178"/>
    </font>
    <font>
      <sz val="11"/>
      <color theme="1"/>
      <name val="Calibri"/>
      <family val="2"/>
      <charset val="178"/>
      <scheme val="minor"/>
    </font>
    <font>
      <sz val="11"/>
      <color theme="1"/>
      <name val="Calibri"/>
      <family val="2"/>
      <charset val="178"/>
      <scheme val="minor"/>
    </font>
    <font>
      <sz val="10"/>
      <name val="Arial"/>
      <family val="2"/>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sz val="9"/>
      <name val="Arial"/>
      <family val="2"/>
      <charset val="178"/>
    </font>
    <font>
      <b/>
      <sz val="11"/>
      <name val="Arial"/>
      <family val="2"/>
      <charset val="178"/>
    </font>
    <font>
      <sz val="11"/>
      <name val="Arial"/>
      <family val="2"/>
    </font>
    <font>
      <b/>
      <sz val="11"/>
      <name val="Arial"/>
      <family val="2"/>
    </font>
    <font>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8"/>
      <name val="Arial"/>
      <family val="2"/>
    </font>
    <font>
      <b/>
      <sz val="10"/>
      <color indexed="10"/>
      <name val="Arial"/>
      <family val="2"/>
      <charset val="178"/>
    </font>
    <font>
      <b/>
      <sz val="8"/>
      <color indexed="10"/>
      <name val="Arial"/>
      <family val="2"/>
    </font>
    <font>
      <sz val="12"/>
      <name val="Arial"/>
      <family val="2"/>
    </font>
    <font>
      <b/>
      <sz val="10"/>
      <name val="Arial"/>
      <family val="2"/>
    </font>
    <font>
      <sz val="10"/>
      <name val="Arial"/>
      <family val="2"/>
    </font>
    <font>
      <b/>
      <sz val="14"/>
      <name val="Arial"/>
      <family val="2"/>
    </font>
    <font>
      <sz val="9"/>
      <name val="Arial"/>
      <family val="2"/>
    </font>
    <font>
      <b/>
      <sz val="14"/>
      <name val="Arial Black"/>
      <family val="2"/>
    </font>
    <font>
      <b/>
      <sz val="24"/>
      <name val="Arial"/>
      <family val="2"/>
    </font>
    <font>
      <b/>
      <sz val="48"/>
      <color indexed="12"/>
      <name val="AGA Arabesque Desktop"/>
      <charset val="2"/>
    </font>
    <font>
      <b/>
      <sz val="11"/>
      <color indexed="25"/>
      <name val="Arial"/>
      <family val="2"/>
    </font>
    <font>
      <sz val="11"/>
      <color indexed="8"/>
      <name val="Arial"/>
      <family val="2"/>
    </font>
    <font>
      <b/>
      <sz val="16"/>
      <name val="Arial"/>
      <family val="2"/>
    </font>
    <font>
      <b/>
      <sz val="22"/>
      <name val="Arial"/>
      <family val="2"/>
    </font>
    <font>
      <b/>
      <sz val="8"/>
      <name val="Arial"/>
      <family val="2"/>
      <charset val="178"/>
    </font>
    <font>
      <sz val="16"/>
      <name val="Arial"/>
      <family val="2"/>
    </font>
    <font>
      <b/>
      <sz val="16"/>
      <name val="Simplified Arabic"/>
      <family val="1"/>
    </font>
    <font>
      <sz val="10"/>
      <color theme="1"/>
      <name val="Arial"/>
      <family val="2"/>
    </font>
    <font>
      <b/>
      <sz val="11"/>
      <color theme="1"/>
      <name val="Arial"/>
      <family val="2"/>
    </font>
    <font>
      <b/>
      <sz val="12"/>
      <color rgb="FF000000"/>
      <name val="Arial"/>
      <family val="2"/>
    </font>
    <font>
      <sz val="10"/>
      <name val="Times New Roman"/>
      <family val="1"/>
    </font>
    <font>
      <sz val="14"/>
      <color rgb="FF000000"/>
      <name val="Arial"/>
      <family val="2"/>
    </font>
    <font>
      <sz val="11"/>
      <color rgb="FF000000"/>
      <name val="Arial"/>
      <family val="2"/>
    </font>
    <font>
      <b/>
      <sz val="16"/>
      <name val="Sultan bold"/>
      <charset val="178"/>
    </font>
    <font>
      <b/>
      <sz val="12"/>
      <name val="Arial Black"/>
      <family val="2"/>
    </font>
    <font>
      <b/>
      <sz val="12"/>
      <name val="Sakkal Majalla"/>
    </font>
    <font>
      <b/>
      <sz val="14"/>
      <color rgb="FF000000"/>
      <name val="Sakkal Majalla"/>
    </font>
    <font>
      <b/>
      <sz val="12"/>
      <color rgb="FF000000"/>
      <name val="Sakkal Majalla"/>
    </font>
    <font>
      <sz val="10"/>
      <name val="Sakkal Majalla"/>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sz val="11"/>
      <color theme="0"/>
      <name val="Calibri"/>
      <family val="2"/>
      <charset val="178"/>
      <scheme val="minor"/>
    </font>
    <font>
      <sz val="10"/>
      <color theme="1"/>
      <name val="Arial"/>
      <family val="2"/>
      <charset val="178"/>
    </font>
    <font>
      <sz val="11"/>
      <color theme="1"/>
      <name val="Arial"/>
      <family val="2"/>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Cambria"/>
      <family val="2"/>
      <charset val="178"/>
      <scheme val="major"/>
    </font>
    <font>
      <b/>
      <sz val="10"/>
      <color theme="1"/>
      <name val="Arial"/>
      <family val="2"/>
      <charset val="178"/>
    </font>
    <font>
      <sz val="10"/>
      <color rgb="FFFF0000"/>
      <name val="Arial"/>
      <family val="2"/>
      <charset val="178"/>
    </font>
    <font>
      <sz val="11"/>
      <color rgb="FF9C6500"/>
      <name val="Calibri"/>
      <family val="2"/>
      <charset val="178"/>
      <scheme val="minor"/>
    </font>
    <font>
      <b/>
      <sz val="11"/>
      <color theme="1"/>
      <name val="Calibri"/>
      <family val="2"/>
      <charset val="178"/>
      <scheme val="minor"/>
    </font>
    <font>
      <sz val="11"/>
      <color rgb="FF000000"/>
      <name val="Calibri"/>
      <family val="2"/>
      <charset val="178"/>
      <scheme val="minor"/>
    </font>
    <font>
      <sz val="11"/>
      <color indexed="8"/>
      <name val="Calibri"/>
      <family val="2"/>
    </font>
  </fonts>
  <fills count="37">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theme="4" tint="0.5999938962981048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s>
  <borders count="3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n">
        <color auto="1"/>
      </right>
      <top style="thin">
        <color theme="0"/>
      </top>
      <bottom style="thin">
        <color auto="1"/>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7">
    <xf numFmtId="0" fontId="0" fillId="0" borderId="0"/>
    <xf numFmtId="164" fontId="3" fillId="0" borderId="0" applyFont="0" applyFill="0" applyBorder="0" applyAlignment="0" applyProtection="0"/>
    <xf numFmtId="0" fontId="15" fillId="0" borderId="0" applyAlignment="0">
      <alignment horizontal="centerContinuous" vertical="center"/>
    </xf>
    <xf numFmtId="0" fontId="16" fillId="0" borderId="0" applyAlignment="0">
      <alignment horizontal="centerContinuous" vertical="center"/>
    </xf>
    <xf numFmtId="0" fontId="6" fillId="2" borderId="1">
      <alignment horizontal="right" vertical="center" wrapText="1"/>
    </xf>
    <xf numFmtId="1" fontId="14" fillId="2" borderId="2">
      <alignment horizontal="left" vertical="center" wrapText="1"/>
    </xf>
    <xf numFmtId="1" fontId="4" fillId="2" borderId="3">
      <alignment horizontal="center" vertical="center"/>
    </xf>
    <xf numFmtId="0" fontId="10" fillId="2" borderId="3">
      <alignment horizontal="center" vertical="center" wrapText="1"/>
    </xf>
    <xf numFmtId="0" fontId="18" fillId="2" borderId="3">
      <alignment horizontal="center" vertical="center" wrapText="1"/>
    </xf>
    <xf numFmtId="0" fontId="3" fillId="0" borderId="0">
      <alignment horizontal="center" vertical="center" readingOrder="2"/>
    </xf>
    <xf numFmtId="0" fontId="5" fillId="0" borderId="0">
      <alignment horizontal="left" vertical="center"/>
    </xf>
    <xf numFmtId="0" fontId="23" fillId="0" borderId="0"/>
    <xf numFmtId="0" fontId="23" fillId="0" borderId="0"/>
    <xf numFmtId="0" fontId="19" fillId="0" borderId="0">
      <alignment horizontal="right" vertical="center"/>
    </xf>
    <xf numFmtId="0" fontId="20" fillId="0" borderId="0">
      <alignment horizontal="left" vertical="center"/>
    </xf>
    <xf numFmtId="0" fontId="6" fillId="0" borderId="0">
      <alignment horizontal="right" vertical="center"/>
    </xf>
    <xf numFmtId="0" fontId="3" fillId="0" borderId="0">
      <alignment horizontal="left" vertical="center"/>
    </xf>
    <xf numFmtId="0" fontId="17" fillId="2" borderId="3" applyAlignment="0">
      <alignment horizontal="center" vertical="center"/>
    </xf>
    <xf numFmtId="0" fontId="19" fillId="0" borderId="4">
      <alignment horizontal="right" vertical="center" indent="1"/>
    </xf>
    <xf numFmtId="0" fontId="6" fillId="2" borderId="4">
      <alignment horizontal="right" vertical="center" wrapText="1" indent="1" readingOrder="2"/>
    </xf>
    <xf numFmtId="0" fontId="8" fillId="0" borderId="4">
      <alignment horizontal="right" vertical="center" indent="1"/>
    </xf>
    <xf numFmtId="0" fontId="8" fillId="2" borderId="4">
      <alignment horizontal="left" vertical="center" wrapText="1" indent="1"/>
    </xf>
    <xf numFmtId="0" fontId="8" fillId="0" borderId="5">
      <alignment horizontal="left" vertical="center"/>
    </xf>
    <xf numFmtId="0" fontId="8" fillId="0" borderId="6">
      <alignment horizontal="left" vertical="center"/>
    </xf>
    <xf numFmtId="0" fontId="2" fillId="0" borderId="0"/>
    <xf numFmtId="0" fontId="3" fillId="0" borderId="0"/>
    <xf numFmtId="164" fontId="3" fillId="0" borderId="0" applyFont="0" applyFill="0" applyBorder="0" applyAlignment="0" applyProtection="0"/>
    <xf numFmtId="0" fontId="3" fillId="0" borderId="0"/>
    <xf numFmtId="0" fontId="3" fillId="0" borderId="0"/>
    <xf numFmtId="0" fontId="20" fillId="0" borderId="0">
      <alignment horizontal="left" vertical="center"/>
    </xf>
    <xf numFmtId="0" fontId="17" fillId="2" borderId="3" applyAlignment="0">
      <alignment horizontal="center" vertical="center"/>
    </xf>
    <xf numFmtId="0" fontId="51" fillId="6" borderId="0" applyNumberFormat="0" applyBorder="0" applyAlignment="0" applyProtection="0"/>
    <xf numFmtId="0" fontId="52" fillId="7" borderId="0" applyNumberFormat="0" applyBorder="0" applyAlignment="0" applyProtection="0"/>
    <xf numFmtId="0" fontId="53" fillId="9" borderId="31" applyNumberFormat="0" applyAlignment="0" applyProtection="0"/>
    <xf numFmtId="0" fontId="54" fillId="10" borderId="32" applyNumberFormat="0" applyAlignment="0" applyProtection="0"/>
    <xf numFmtId="0" fontId="55" fillId="10" borderId="31" applyNumberFormat="0" applyAlignment="0" applyProtection="0"/>
    <xf numFmtId="0" fontId="56" fillId="0" borderId="33" applyNumberFormat="0" applyFill="0" applyAlignment="0" applyProtection="0"/>
    <xf numFmtId="0" fontId="57" fillId="11" borderId="3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2" fillId="0" borderId="0"/>
    <xf numFmtId="0" fontId="61" fillId="13" borderId="0" applyNumberFormat="0" applyBorder="0" applyAlignment="0" applyProtection="0"/>
    <xf numFmtId="0" fontId="61" fillId="17" borderId="0" applyNumberFormat="0" applyBorder="0" applyAlignment="0" applyProtection="0"/>
    <xf numFmtId="0" fontId="61" fillId="21"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61" fillId="33"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22"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4" borderId="0" applyNumberFormat="0" applyBorder="0" applyAlignment="0" applyProtection="0"/>
    <xf numFmtId="0" fontId="63" fillId="15"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12" borderId="0" applyNumberFormat="0" applyBorder="0" applyAlignment="0" applyProtection="0"/>
    <xf numFmtId="0" fontId="63" fillId="16" borderId="0" applyNumberFormat="0" applyBorder="0" applyAlignment="0" applyProtection="0"/>
    <xf numFmtId="0" fontId="63" fillId="20" borderId="0" applyNumberFormat="0" applyBorder="0" applyAlignment="0" applyProtection="0"/>
    <xf numFmtId="0" fontId="63" fillId="24" borderId="0" applyNumberFormat="0" applyBorder="0" applyAlignment="0" applyProtection="0"/>
    <xf numFmtId="0" fontId="63" fillId="28"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10" borderId="31" applyNumberFormat="0" applyAlignment="0" applyProtection="0"/>
    <xf numFmtId="0" fontId="66" fillId="11" borderId="34" applyNumberFormat="0" applyAlignment="0" applyProtection="0"/>
    <xf numFmtId="164" fontId="30" fillId="0" borderId="0" applyFont="0" applyFill="0" applyBorder="0" applyAlignment="0" applyProtection="0"/>
    <xf numFmtId="0" fontId="67" fillId="0" borderId="0" applyNumberFormat="0" applyFill="0" applyBorder="0" applyAlignment="0" applyProtection="0"/>
    <xf numFmtId="0" fontId="68" fillId="6" borderId="0" applyNumberFormat="0" applyBorder="0" applyAlignment="0" applyProtection="0"/>
    <xf numFmtId="0" fontId="69" fillId="0" borderId="28" applyNumberFormat="0" applyFill="0" applyAlignment="0" applyProtection="0"/>
    <xf numFmtId="0" fontId="70" fillId="0" borderId="29" applyNumberFormat="0" applyFill="0" applyAlignment="0" applyProtection="0"/>
    <xf numFmtId="0" fontId="71" fillId="0" borderId="30" applyNumberFormat="0" applyFill="0" applyAlignment="0" applyProtection="0"/>
    <xf numFmtId="0" fontId="71" fillId="0" borderId="0" applyNumberFormat="0" applyFill="0" applyBorder="0" applyAlignment="0" applyProtection="0"/>
    <xf numFmtId="0" fontId="72" fillId="9" borderId="31" applyNumberFormat="0" applyAlignment="0" applyProtection="0"/>
    <xf numFmtId="0" fontId="73" fillId="0" borderId="33" applyNumberFormat="0" applyFill="0" applyAlignment="0" applyProtection="0"/>
    <xf numFmtId="0" fontId="74" fillId="8" borderId="0" applyNumberFormat="0" applyBorder="0" applyAlignment="0" applyProtection="0"/>
    <xf numFmtId="0" fontId="62" fillId="0" borderId="0"/>
    <xf numFmtId="0" fontId="61" fillId="0" borderId="0"/>
    <xf numFmtId="0" fontId="61" fillId="36" borderId="35" applyNumberFormat="0" applyFont="0" applyAlignment="0" applyProtection="0"/>
    <xf numFmtId="0" fontId="75" fillId="10" borderId="32" applyNumberFormat="0" applyAlignment="0" applyProtection="0"/>
    <xf numFmtId="0" fontId="76" fillId="0" borderId="0" applyNumberFormat="0" applyFill="0" applyBorder="0" applyAlignment="0" applyProtection="0"/>
    <xf numFmtId="0" fontId="77" fillId="0" borderId="36" applyNumberFormat="0" applyFill="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9" fillId="8" borderId="0" applyNumberFormat="0" applyBorder="0" applyAlignment="0" applyProtection="0"/>
    <xf numFmtId="0" fontId="80" fillId="0" borderId="36" applyNumberFormat="0" applyFill="0" applyAlignment="0" applyProtection="0"/>
    <xf numFmtId="0" fontId="60" fillId="15" borderId="0" applyNumberFormat="0" applyBorder="0" applyAlignment="0" applyProtection="0"/>
    <xf numFmtId="0" fontId="60" fillId="19" borderId="0" applyNumberFormat="0" applyBorder="0" applyAlignment="0" applyProtection="0"/>
    <xf numFmtId="0" fontId="60" fillId="23" borderId="0" applyNumberFormat="0" applyBorder="0" applyAlignment="0" applyProtection="0"/>
    <xf numFmtId="0" fontId="60" fillId="27" borderId="0" applyNumberFormat="0" applyBorder="0" applyAlignment="0" applyProtection="0"/>
    <xf numFmtId="0" fontId="60" fillId="31" borderId="0" applyNumberFormat="0" applyBorder="0" applyAlignment="0" applyProtection="0"/>
    <xf numFmtId="0" fontId="60" fillId="35" borderId="0" applyNumberFormat="0" applyBorder="0" applyAlignment="0" applyProtection="0"/>
    <xf numFmtId="0" fontId="1" fillId="0" borderId="0"/>
    <xf numFmtId="0" fontId="48" fillId="0" borderId="28"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0" applyNumberFormat="0" applyFill="0" applyBorder="0" applyAlignment="0" applyProtection="0"/>
    <xf numFmtId="0" fontId="1" fillId="36" borderId="35" applyNumberFormat="0" applyFont="0" applyAlignment="0" applyProtection="0"/>
    <xf numFmtId="0" fontId="62" fillId="0" borderId="0"/>
    <xf numFmtId="0" fontId="71" fillId="0" borderId="0" applyNumberFormat="0" applyFill="0" applyBorder="0" applyAlignment="0" applyProtection="0"/>
    <xf numFmtId="0" fontId="81" fillId="0" borderId="0"/>
    <xf numFmtId="164" fontId="30" fillId="0" borderId="0" applyFont="0" applyFill="0" applyBorder="0" applyAlignment="0" applyProtection="0"/>
    <xf numFmtId="0" fontId="69" fillId="0" borderId="28" applyNumberFormat="0" applyFill="0" applyAlignment="0" applyProtection="0"/>
    <xf numFmtId="0" fontId="70" fillId="0" borderId="29" applyNumberFormat="0" applyFill="0" applyAlignment="0" applyProtection="0"/>
    <xf numFmtId="0" fontId="71" fillId="0" borderId="30" applyNumberFormat="0" applyFill="0" applyAlignment="0" applyProtection="0"/>
    <xf numFmtId="164" fontId="30" fillId="0" borderId="0" applyFont="0" applyFill="0" applyBorder="0" applyAlignment="0" applyProtection="0"/>
    <xf numFmtId="0" fontId="62" fillId="0" borderId="0"/>
    <xf numFmtId="0" fontId="71" fillId="0" borderId="0" applyNumberFormat="0" applyFill="0" applyBorder="0" applyAlignment="0" applyProtection="0"/>
    <xf numFmtId="0" fontId="3" fillId="0" borderId="0"/>
    <xf numFmtId="0" fontId="70" fillId="0" borderId="29" applyNumberFormat="0" applyFill="0" applyAlignment="0" applyProtection="0"/>
    <xf numFmtId="0" fontId="69" fillId="0" borderId="28" applyNumberFormat="0" applyFill="0" applyAlignment="0" applyProtection="0"/>
    <xf numFmtId="0" fontId="71" fillId="0" borderId="30" applyNumberFormat="0" applyFill="0" applyAlignment="0" applyProtection="0"/>
    <xf numFmtId="0" fontId="3" fillId="0" borderId="0"/>
    <xf numFmtId="0" fontId="82" fillId="0" borderId="0"/>
    <xf numFmtId="0" fontId="1" fillId="0" borderId="0"/>
    <xf numFmtId="0" fontId="1" fillId="0" borderId="0"/>
    <xf numFmtId="0" fontId="1" fillId="0" borderId="0"/>
  </cellStyleXfs>
  <cellXfs count="238">
    <xf numFmtId="0" fontId="0" fillId="0" borderId="0" xfId="0"/>
    <xf numFmtId="0" fontId="3" fillId="0" borderId="0" xfId="0" applyFont="1" applyAlignment="1">
      <alignment horizontal="justify" vertical="center" wrapText="1"/>
    </xf>
    <xf numFmtId="0" fontId="3" fillId="0" borderId="0" xfId="0" applyFont="1" applyAlignment="1">
      <alignment horizontal="justify" vertical="center"/>
    </xf>
    <xf numFmtId="1" fontId="7" fillId="0" borderId="0" xfId="0" applyNumberFormat="1"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6" fillId="0" borderId="0" xfId="0" applyFont="1" applyAlignment="1">
      <alignment horizontal="left" vertical="center"/>
    </xf>
    <xf numFmtId="0" fontId="9" fillId="0" borderId="0" xfId="0" applyFont="1" applyAlignment="1">
      <alignment horizontal="left" vertical="center" readingOrder="1"/>
    </xf>
    <xf numFmtId="1" fontId="7" fillId="0" borderId="7" xfId="0" applyNumberFormat="1" applyFont="1" applyBorder="1" applyAlignment="1">
      <alignment horizontal="center" vertical="center"/>
    </xf>
    <xf numFmtId="0" fontId="21" fillId="0" borderId="0" xfId="0" applyFont="1" applyAlignment="1">
      <alignment vertical="center"/>
    </xf>
    <xf numFmtId="0" fontId="23" fillId="0" borderId="0" xfId="11"/>
    <xf numFmtId="0" fontId="23" fillId="0" borderId="0" xfId="11" applyAlignment="1">
      <alignment vertical="center"/>
    </xf>
    <xf numFmtId="0" fontId="23" fillId="0" borderId="0" xfId="11" applyAlignment="1">
      <alignment horizontal="center" vertical="center"/>
    </xf>
    <xf numFmtId="0" fontId="27" fillId="0" borderId="0" xfId="11" applyFont="1" applyAlignment="1">
      <alignment horizontal="center" vertical="center" wrapText="1"/>
    </xf>
    <xf numFmtId="0" fontId="29" fillId="0" borderId="0" xfId="11" applyFont="1" applyAlignment="1">
      <alignment vertical="center" wrapText="1" readingOrder="1"/>
    </xf>
    <xf numFmtId="0" fontId="30" fillId="0" borderId="0" xfId="11" applyFont="1" applyAlignment="1">
      <alignment vertical="center"/>
    </xf>
    <xf numFmtId="49" fontId="28" fillId="0" borderId="0" xfId="0" applyNumberFormat="1" applyFont="1" applyAlignment="1">
      <alignment horizontal="center" vertical="center" readingOrder="2"/>
    </xf>
    <xf numFmtId="0" fontId="26" fillId="0" borderId="0" xfId="11" applyFont="1" applyAlignment="1">
      <alignment horizontal="center" vertical="top" wrapText="1"/>
    </xf>
    <xf numFmtId="0" fontId="2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center"/>
    </xf>
    <xf numFmtId="0" fontId="24" fillId="0" borderId="0" xfId="0" applyFont="1" applyAlignment="1">
      <alignment horizontal="centerContinuous" vertical="center" readingOrder="2"/>
    </xf>
    <xf numFmtId="0" fontId="22" fillId="0" borderId="0" xfId="0" applyFont="1" applyAlignment="1">
      <alignment horizontal="centerContinuous" vertical="center"/>
    </xf>
    <xf numFmtId="0" fontId="32" fillId="0" borderId="0" xfId="0" applyFont="1" applyAlignment="1">
      <alignment horizontal="centerContinuous" vertical="center"/>
    </xf>
    <xf numFmtId="0" fontId="6"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horizontal="justify" vertical="center"/>
    </xf>
    <xf numFmtId="0" fontId="6" fillId="0" borderId="0" xfId="0" applyFont="1" applyAlignment="1">
      <alignment horizontal="right" vertical="center" wrapText="1"/>
    </xf>
    <xf numFmtId="0" fontId="3" fillId="0" borderId="0" xfId="0" applyFont="1" applyAlignment="1">
      <alignment horizontal="justify" vertical="top" wrapText="1"/>
    </xf>
    <xf numFmtId="0" fontId="3" fillId="0" borderId="0" xfId="0" applyFont="1" applyAlignment="1">
      <alignment horizontal="left" vertical="top" wrapText="1"/>
    </xf>
    <xf numFmtId="49" fontId="22" fillId="3" borderId="10" xfId="0" applyNumberFormat="1" applyFont="1" applyFill="1" applyBorder="1" applyAlignment="1">
      <alignment horizontal="right" vertical="center" wrapText="1" indent="1"/>
    </xf>
    <xf numFmtId="0" fontId="13" fillId="3" borderId="10" xfId="0" applyFont="1" applyFill="1" applyBorder="1" applyAlignment="1">
      <alignment horizontal="left" vertical="center" wrapText="1" indent="1"/>
    </xf>
    <xf numFmtId="49" fontId="22" fillId="4" borderId="11" xfId="0" applyNumberFormat="1" applyFont="1" applyFill="1" applyBorder="1" applyAlignment="1">
      <alignment horizontal="right" vertical="center" wrapText="1" indent="1"/>
    </xf>
    <xf numFmtId="0" fontId="13" fillId="4" borderId="11" xfId="0" applyFont="1" applyFill="1" applyBorder="1" applyAlignment="1">
      <alignment horizontal="left" vertical="center" wrapText="1" indent="1"/>
    </xf>
    <xf numFmtId="49" fontId="22" fillId="4" borderId="13" xfId="0" applyNumberFormat="1" applyFont="1" applyFill="1" applyBorder="1" applyAlignment="1">
      <alignment horizontal="right" vertical="center" wrapText="1" indent="1"/>
    </xf>
    <xf numFmtId="0" fontId="13" fillId="4" borderId="13" xfId="0" applyFont="1" applyFill="1" applyBorder="1" applyAlignment="1">
      <alignment horizontal="left" vertical="center" wrapText="1" indent="1"/>
    </xf>
    <xf numFmtId="49" fontId="22" fillId="3" borderId="14" xfId="0" applyNumberFormat="1" applyFont="1" applyFill="1" applyBorder="1" applyAlignment="1">
      <alignment horizontal="center"/>
    </xf>
    <xf numFmtId="49" fontId="13" fillId="3" borderId="15" xfId="0" applyNumberFormat="1" applyFont="1" applyFill="1" applyBorder="1" applyAlignment="1">
      <alignment horizontal="center" vertical="top"/>
    </xf>
    <xf numFmtId="49" fontId="6" fillId="0" borderId="0" xfId="0" applyNumberFormat="1" applyFont="1" applyAlignment="1">
      <alignment horizontal="right" vertical="center"/>
    </xf>
    <xf numFmtId="49" fontId="12" fillId="0" borderId="0" xfId="0" applyNumberFormat="1" applyFont="1" applyAlignment="1">
      <alignment horizontal="right" vertical="center"/>
    </xf>
    <xf numFmtId="49" fontId="22" fillId="3" borderId="10" xfId="0" applyNumberFormat="1" applyFont="1" applyFill="1" applyBorder="1" applyAlignment="1">
      <alignment horizontal="right" vertical="center" indent="1"/>
    </xf>
    <xf numFmtId="49" fontId="22" fillId="4" borderId="13" xfId="0" applyNumberFormat="1" applyFont="1" applyFill="1" applyBorder="1" applyAlignment="1">
      <alignment horizontal="right" vertical="center" indent="1"/>
    </xf>
    <xf numFmtId="49" fontId="22" fillId="4" borderId="11" xfId="0" applyNumberFormat="1" applyFont="1" applyFill="1" applyBorder="1" applyAlignment="1">
      <alignment horizontal="right" vertical="center" indent="1"/>
    </xf>
    <xf numFmtId="49" fontId="12" fillId="3" borderId="15" xfId="0" applyNumberFormat="1" applyFont="1" applyFill="1" applyBorder="1" applyAlignment="1">
      <alignment horizontal="center" vertical="center" wrapText="1"/>
    </xf>
    <xf numFmtId="49" fontId="22" fillId="3" borderId="14" xfId="0" applyNumberFormat="1" applyFont="1" applyFill="1" applyBorder="1" applyAlignment="1">
      <alignment horizontal="centerContinuous" vertical="center"/>
    </xf>
    <xf numFmtId="49" fontId="3" fillId="3" borderId="14" xfId="0" applyNumberFormat="1" applyFont="1" applyFill="1" applyBorder="1" applyAlignment="1">
      <alignment horizontal="centerContinuous" vertical="center"/>
    </xf>
    <xf numFmtId="1" fontId="22" fillId="3" borderId="14" xfId="0" applyNumberFormat="1" applyFont="1" applyFill="1" applyBorder="1" applyAlignment="1">
      <alignment horizontal="center" vertical="center"/>
    </xf>
    <xf numFmtId="49" fontId="11" fillId="3" borderId="15" xfId="0" applyNumberFormat="1" applyFont="1" applyFill="1" applyBorder="1" applyAlignment="1">
      <alignment horizontal="centerContinuous" vertical="center"/>
    </xf>
    <xf numFmtId="1" fontId="13" fillId="3" borderId="15" xfId="0" applyNumberFormat="1" applyFont="1" applyFill="1" applyBorder="1" applyAlignment="1">
      <alignment horizontal="center" vertical="top"/>
    </xf>
    <xf numFmtId="0" fontId="6" fillId="0" borderId="0" xfId="0" applyFont="1" applyAlignment="1">
      <alignment vertical="center"/>
    </xf>
    <xf numFmtId="49" fontId="7" fillId="3" borderId="14" xfId="0" applyNumberFormat="1" applyFont="1" applyFill="1" applyBorder="1" applyAlignment="1">
      <alignment horizontal="centerContinuous" wrapText="1"/>
    </xf>
    <xf numFmtId="0" fontId="8" fillId="3" borderId="14" xfId="0" applyFont="1" applyFill="1" applyBorder="1" applyAlignment="1">
      <alignment horizontal="centerContinuous"/>
    </xf>
    <xf numFmtId="49" fontId="33" fillId="3" borderId="15" xfId="0" applyNumberFormat="1" applyFont="1" applyFill="1" applyBorder="1" applyAlignment="1">
      <alignment horizontal="centerContinuous" vertical="top" wrapText="1"/>
    </xf>
    <xf numFmtId="1" fontId="7" fillId="3" borderId="14" xfId="0" applyNumberFormat="1" applyFont="1" applyFill="1" applyBorder="1" applyAlignment="1">
      <alignment horizontal="center" vertical="center"/>
    </xf>
    <xf numFmtId="1" fontId="5" fillId="3" borderId="15" xfId="0" applyNumberFormat="1" applyFont="1" applyFill="1" applyBorder="1" applyAlignment="1">
      <alignment horizontal="center" vertical="top" wrapText="1"/>
    </xf>
    <xf numFmtId="0" fontId="6" fillId="0" borderId="0" xfId="0" applyFont="1" applyAlignment="1">
      <alignment horizontal="centerContinuous" vertical="center" wrapText="1"/>
    </xf>
    <xf numFmtId="0" fontId="6" fillId="0" borderId="0" xfId="0" applyFont="1" applyAlignment="1">
      <alignment horizontal="centerContinuous" vertical="center"/>
    </xf>
    <xf numFmtId="0" fontId="31" fillId="0" borderId="0" xfId="0" applyFont="1" applyAlignment="1">
      <alignment horizontal="centerContinuous" vertical="center" wrapText="1"/>
    </xf>
    <xf numFmtId="0" fontId="34" fillId="0" borderId="0" xfId="0" applyFont="1" applyAlignment="1">
      <alignment horizontal="centerContinuous" vertical="center"/>
    </xf>
    <xf numFmtId="0" fontId="31" fillId="0" borderId="0" xfId="0" applyFont="1" applyAlignment="1">
      <alignment horizontal="centerContinuous" vertical="center"/>
    </xf>
    <xf numFmtId="0" fontId="34" fillId="0" borderId="0" xfId="0" applyFont="1" applyAlignment="1">
      <alignment vertical="center"/>
    </xf>
    <xf numFmtId="0" fontId="31" fillId="0" borderId="0" xfId="0" applyFont="1" applyAlignment="1">
      <alignment vertical="center"/>
    </xf>
    <xf numFmtId="49" fontId="22" fillId="3" borderId="14" xfId="0" applyNumberFormat="1" applyFont="1" applyFill="1" applyBorder="1" applyAlignment="1">
      <alignment horizontal="center" wrapText="1"/>
    </xf>
    <xf numFmtId="49" fontId="13" fillId="3" borderId="15" xfId="0" applyNumberFormat="1" applyFont="1" applyFill="1" applyBorder="1" applyAlignment="1">
      <alignment horizontal="center" vertical="top" wrapText="1"/>
    </xf>
    <xf numFmtId="49" fontId="22" fillId="3" borderId="12" xfId="0" applyNumberFormat="1" applyFont="1" applyFill="1" applyBorder="1" applyAlignment="1">
      <alignment horizontal="center" vertical="center"/>
    </xf>
    <xf numFmtId="0" fontId="11" fillId="0" borderId="0" xfId="11" applyFont="1" applyAlignment="1">
      <alignment vertical="center"/>
    </xf>
    <xf numFmtId="0" fontId="3" fillId="0" borderId="0" xfId="0" applyFont="1" applyAlignment="1">
      <alignment horizontal="centerContinuous" vertical="center"/>
    </xf>
    <xf numFmtId="0" fontId="24"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165" fontId="3" fillId="4" borderId="13"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1" xfId="0" applyNumberFormat="1" applyFont="1" applyFill="1" applyBorder="1" applyAlignment="1">
      <alignment horizontal="center" vertical="center"/>
    </xf>
    <xf numFmtId="0" fontId="3" fillId="0" borderId="0" xfId="0" applyFont="1" applyAlignment="1">
      <alignment vertical="center" wrapText="1"/>
    </xf>
    <xf numFmtId="0" fontId="12" fillId="0" borderId="0" xfId="11" applyFont="1" applyAlignment="1">
      <alignment vertical="center" wrapText="1" readingOrder="1"/>
    </xf>
    <xf numFmtId="49" fontId="6" fillId="0" borderId="0" xfId="0" applyNumberFormat="1" applyFont="1" applyAlignment="1">
      <alignment horizontal="left"/>
    </xf>
    <xf numFmtId="1" fontId="22" fillId="0" borderId="0" xfId="0" applyNumberFormat="1" applyFont="1" applyAlignment="1">
      <alignment horizontal="center" vertical="center"/>
    </xf>
    <xf numFmtId="49" fontId="3" fillId="3" borderId="15" xfId="0" applyNumberFormat="1" applyFont="1" applyFill="1" applyBorder="1" applyAlignment="1">
      <alignment horizontal="centerContinuous" vertical="center"/>
    </xf>
    <xf numFmtId="1" fontId="22" fillId="3" borderId="18" xfId="0" applyNumberFormat="1" applyFont="1" applyFill="1" applyBorder="1" applyAlignment="1">
      <alignment horizontal="center" vertical="center"/>
    </xf>
    <xf numFmtId="1" fontId="22" fillId="3" borderId="14" xfId="0" applyNumberFormat="1" applyFont="1" applyFill="1" applyBorder="1" applyAlignment="1">
      <alignment horizontal="center"/>
    </xf>
    <xf numFmtId="1" fontId="13" fillId="3" borderId="18" xfId="0" applyNumberFormat="1" applyFont="1" applyFill="1" applyBorder="1" applyAlignment="1">
      <alignment horizontal="center" vertical="center"/>
    </xf>
    <xf numFmtId="1" fontId="13" fillId="3" borderId="15" xfId="0" applyNumberFormat="1" applyFont="1" applyFill="1" applyBorder="1" applyAlignment="1">
      <alignment horizontal="center" vertical="center"/>
    </xf>
    <xf numFmtId="1" fontId="22" fillId="0" borderId="7" xfId="0" applyNumberFormat="1" applyFont="1" applyBorder="1" applyAlignment="1">
      <alignment horizontal="center" vertical="center"/>
    </xf>
    <xf numFmtId="0" fontId="22" fillId="0" borderId="0" xfId="13" applyFont="1" applyAlignment="1">
      <alignment horizontal="right" vertical="center" readingOrder="2"/>
    </xf>
    <xf numFmtId="0" fontId="18" fillId="0" borderId="0" xfId="14" applyFont="1">
      <alignment horizontal="left" vertical="center"/>
    </xf>
    <xf numFmtId="0" fontId="3" fillId="3" borderId="15" xfId="0" applyFont="1" applyFill="1" applyBorder="1" applyAlignment="1">
      <alignment horizontal="centerContinuous"/>
    </xf>
    <xf numFmtId="0" fontId="3" fillId="0" borderId="0" xfId="0" applyFont="1"/>
    <xf numFmtId="0" fontId="3" fillId="0" borderId="0" xfId="0" applyFont="1" applyAlignment="1">
      <alignment horizontal="left"/>
    </xf>
    <xf numFmtId="49" fontId="13" fillId="3" borderId="15" xfId="0" applyNumberFormat="1" applyFont="1" applyFill="1" applyBorder="1" applyAlignment="1">
      <alignment horizontal="center" vertical="top" wrapText="1" readingOrder="1"/>
    </xf>
    <xf numFmtId="3" fontId="21" fillId="0" borderId="0" xfId="0" applyNumberFormat="1" applyFont="1" applyAlignment="1">
      <alignment vertical="center"/>
    </xf>
    <xf numFmtId="49" fontId="22"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xf>
    <xf numFmtId="0" fontId="3" fillId="0" borderId="0" xfId="0" applyFont="1" applyAlignment="1">
      <alignment horizontal="right" readingOrder="2"/>
    </xf>
    <xf numFmtId="1" fontId="3" fillId="0" borderId="0" xfId="0" applyNumberFormat="1" applyFont="1" applyAlignment="1">
      <alignment vertical="center"/>
    </xf>
    <xf numFmtId="3" fontId="36" fillId="5" borderId="23" xfId="0" applyNumberFormat="1" applyFont="1" applyFill="1" applyBorder="1"/>
    <xf numFmtId="0" fontId="37" fillId="5" borderId="23" xfId="0" applyFont="1" applyFill="1" applyBorder="1" applyAlignment="1">
      <alignment wrapText="1"/>
    </xf>
    <xf numFmtId="0" fontId="38" fillId="0" borderId="0" xfId="0" applyFont="1" applyAlignment="1">
      <alignment horizontal="center" vertical="center" readingOrder="1"/>
    </xf>
    <xf numFmtId="0" fontId="24" fillId="0" borderId="0" xfId="0" applyFont="1" applyAlignment="1">
      <alignment horizontal="center"/>
    </xf>
    <xf numFmtId="0" fontId="6" fillId="0" borderId="0" xfId="0" applyFont="1"/>
    <xf numFmtId="0" fontId="3" fillId="0" borderId="0" xfId="0" applyFont="1" applyAlignment="1">
      <alignment wrapText="1"/>
    </xf>
    <xf numFmtId="1" fontId="21" fillId="0" borderId="0" xfId="0" applyNumberFormat="1" applyFont="1" applyAlignment="1">
      <alignment vertical="center"/>
    </xf>
    <xf numFmtId="49" fontId="22" fillId="3" borderId="14"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xf>
    <xf numFmtId="3" fontId="3" fillId="4" borderId="13" xfId="0" applyNumberFormat="1" applyFont="1" applyFill="1" applyBorder="1" applyAlignment="1">
      <alignment horizontal="right" vertical="center" indent="1"/>
    </xf>
    <xf numFmtId="3" fontId="3" fillId="4" borderId="18" xfId="1" applyNumberFormat="1" applyFont="1" applyFill="1" applyBorder="1" applyAlignment="1">
      <alignment horizontal="right" vertical="center"/>
    </xf>
    <xf numFmtId="3" fontId="22" fillId="4" borderId="13" xfId="0" applyNumberFormat="1" applyFont="1" applyFill="1" applyBorder="1" applyAlignment="1">
      <alignment horizontal="right" vertical="center" indent="1"/>
    </xf>
    <xf numFmtId="3" fontId="3" fillId="3" borderId="10" xfId="0" applyNumberFormat="1" applyFont="1" applyFill="1" applyBorder="1" applyAlignment="1">
      <alignment horizontal="right" vertical="center" indent="1"/>
    </xf>
    <xf numFmtId="3" fontId="22" fillId="3" borderId="10" xfId="0" applyNumberFormat="1" applyFont="1" applyFill="1" applyBorder="1" applyAlignment="1">
      <alignment horizontal="right" vertical="center" indent="1"/>
    </xf>
    <xf numFmtId="3" fontId="3" fillId="4" borderId="11" xfId="0" applyNumberFormat="1" applyFont="1" applyFill="1" applyBorder="1" applyAlignment="1">
      <alignment horizontal="right" vertical="center" indent="1"/>
    </xf>
    <xf numFmtId="3" fontId="22" fillId="4" borderId="11" xfId="0" applyNumberFormat="1" applyFont="1" applyFill="1" applyBorder="1" applyAlignment="1">
      <alignment horizontal="right" vertical="center" indent="1"/>
    </xf>
    <xf numFmtId="3" fontId="22" fillId="4" borderId="12" xfId="0" applyNumberFormat="1" applyFont="1" applyFill="1" applyBorder="1" applyAlignment="1">
      <alignment horizontal="right" vertical="center" indent="1"/>
    </xf>
    <xf numFmtId="3" fontId="3" fillId="3" borderId="18" xfId="1" applyNumberFormat="1" applyFont="1" applyFill="1" applyBorder="1" applyAlignment="1">
      <alignment horizontal="right" vertical="center"/>
    </xf>
    <xf numFmtId="3" fontId="22" fillId="3" borderId="12" xfId="0" applyNumberFormat="1" applyFont="1" applyFill="1" applyBorder="1" applyAlignment="1">
      <alignment horizontal="right" vertical="center" indent="1"/>
    </xf>
    <xf numFmtId="3" fontId="3" fillId="4" borderId="13" xfId="20" applyNumberFormat="1" applyFont="1" applyFill="1" applyBorder="1">
      <alignment horizontal="right" vertical="center" indent="1"/>
    </xf>
    <xf numFmtId="3" fontId="3" fillId="3" borderId="16" xfId="20" applyNumberFormat="1" applyFont="1" applyFill="1" applyBorder="1">
      <alignment horizontal="right" vertical="center" indent="1"/>
    </xf>
    <xf numFmtId="3" fontId="22" fillId="4" borderId="17" xfId="1" applyNumberFormat="1" applyFont="1" applyFill="1" applyBorder="1" applyAlignment="1">
      <alignment horizontal="right" vertical="center" indent="1"/>
    </xf>
    <xf numFmtId="3" fontId="22" fillId="4" borderId="17" xfId="0" applyNumberFormat="1" applyFont="1" applyFill="1" applyBorder="1" applyAlignment="1">
      <alignment horizontal="right" vertical="center" indent="1"/>
    </xf>
    <xf numFmtId="3" fontId="22" fillId="3" borderId="16" xfId="1" applyNumberFormat="1" applyFont="1" applyFill="1" applyBorder="1" applyAlignment="1">
      <alignment horizontal="right" vertical="center" indent="1"/>
    </xf>
    <xf numFmtId="3" fontId="22" fillId="4" borderId="8" xfId="1" applyNumberFormat="1" applyFont="1" applyFill="1" applyBorder="1" applyAlignment="1">
      <alignment horizontal="right" vertical="center" indent="1"/>
    </xf>
    <xf numFmtId="3" fontId="8" fillId="4" borderId="13" xfId="20" applyNumberFormat="1" applyFill="1" applyBorder="1">
      <alignment horizontal="right" vertical="center" indent="1"/>
    </xf>
    <xf numFmtId="3" fontId="22" fillId="4" borderId="13" xfId="20" applyNumberFormat="1" applyFont="1" applyFill="1" applyBorder="1">
      <alignment horizontal="right" vertical="center" indent="1"/>
    </xf>
    <xf numFmtId="3" fontId="8" fillId="3" borderId="11" xfId="20" applyNumberFormat="1" applyFill="1" applyBorder="1">
      <alignment horizontal="right" vertical="center" indent="1"/>
    </xf>
    <xf numFmtId="3" fontId="22" fillId="3" borderId="11" xfId="20" applyNumberFormat="1" applyFont="1" applyFill="1" applyBorder="1">
      <alignment horizontal="right" vertical="center" indent="1"/>
    </xf>
    <xf numFmtId="0" fontId="39" fillId="0" borderId="0" xfId="0" applyFont="1" applyAlignment="1">
      <alignment vertical="top" wrapText="1"/>
    </xf>
    <xf numFmtId="0" fontId="39" fillId="0" borderId="0" xfId="0" applyFont="1" applyAlignment="1">
      <alignment vertical="center" wrapText="1"/>
    </xf>
    <xf numFmtId="0" fontId="38" fillId="0" borderId="0" xfId="0" applyFont="1" applyAlignment="1">
      <alignment horizontal="left" vertical="center" wrapText="1" readingOrder="2"/>
    </xf>
    <xf numFmtId="0" fontId="40" fillId="0" borderId="0" xfId="0" applyFont="1" applyAlignment="1">
      <alignment vertical="center" wrapText="1" readingOrder="2"/>
    </xf>
    <xf numFmtId="0" fontId="41" fillId="0" borderId="0" xfId="0" applyFont="1" applyAlignment="1">
      <alignment vertical="center" wrapText="1" readingOrder="1"/>
    </xf>
    <xf numFmtId="0" fontId="24" fillId="0" borderId="0" xfId="11" applyFont="1" applyAlignment="1">
      <alignment vertical="center" wrapText="1" readingOrder="1"/>
    </xf>
    <xf numFmtId="0" fontId="42" fillId="0" borderId="0" xfId="0" applyFont="1" applyAlignment="1">
      <alignment horizontal="center" vertical="center" readingOrder="2"/>
    </xf>
    <xf numFmtId="0" fontId="43" fillId="0" borderId="0" xfId="0" applyFont="1" applyAlignment="1">
      <alignment horizontal="center" vertical="center"/>
    </xf>
    <xf numFmtId="0" fontId="44" fillId="0" borderId="0" xfId="0" applyFont="1" applyAlignment="1">
      <alignment horizontal="right" vertical="top" wrapText="1"/>
    </xf>
    <xf numFmtId="0" fontId="44" fillId="0" borderId="0" xfId="0" applyFont="1" applyAlignment="1">
      <alignment horizontal="right" vertical="center" wrapText="1"/>
    </xf>
    <xf numFmtId="0" fontId="44" fillId="0" borderId="0" xfId="0" applyFont="1" applyAlignment="1">
      <alignment horizontal="right" vertical="top" wrapText="1" readingOrder="2"/>
    </xf>
    <xf numFmtId="0" fontId="45" fillId="0" borderId="0" xfId="0" applyFont="1" applyAlignment="1">
      <alignment horizontal="right" vertical="center" wrapText="1" readingOrder="2"/>
    </xf>
    <xf numFmtId="0" fontId="46" fillId="0" borderId="0" xfId="0" applyFont="1" applyAlignment="1">
      <alignment vertical="center" wrapText="1" readingOrder="2"/>
    </xf>
    <xf numFmtId="0" fontId="47" fillId="0" borderId="0" xfId="0" applyFont="1" applyAlignment="1">
      <alignment horizontal="justify" vertical="center"/>
    </xf>
    <xf numFmtId="166" fontId="22" fillId="4" borderId="18" xfId="86" applyNumberFormat="1" applyFont="1" applyFill="1" applyBorder="1" applyAlignment="1">
      <alignment horizontal="right" vertical="center" indent="1"/>
    </xf>
    <xf numFmtId="166" fontId="22" fillId="3" borderId="18" xfId="125" applyNumberFormat="1" applyFont="1" applyFill="1" applyBorder="1" applyAlignment="1">
      <alignment horizontal="right" vertical="center" indent="1"/>
    </xf>
    <xf numFmtId="166" fontId="22" fillId="4" borderId="18" xfId="125" applyNumberFormat="1" applyFont="1" applyFill="1" applyBorder="1" applyAlignment="1">
      <alignment horizontal="right" vertical="center" indent="1"/>
    </xf>
    <xf numFmtId="49" fontId="31" fillId="0" borderId="0" xfId="0" applyNumberFormat="1"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49" fontId="22" fillId="3" borderId="17" xfId="0" applyNumberFormat="1" applyFont="1" applyFill="1" applyBorder="1" applyAlignment="1">
      <alignment horizontal="center" wrapText="1"/>
    </xf>
    <xf numFmtId="49" fontId="22" fillId="3" borderId="10" xfId="0" applyNumberFormat="1" applyFont="1" applyFill="1" applyBorder="1" applyAlignment="1">
      <alignment horizontal="center" wrapText="1"/>
    </xf>
    <xf numFmtId="0" fontId="24" fillId="0" borderId="0" xfId="11" applyFont="1" applyAlignment="1">
      <alignment horizontal="center" vertical="center" wrapText="1" readingOrder="1"/>
    </xf>
    <xf numFmtId="0" fontId="12" fillId="0" borderId="0" xfId="11" applyFont="1" applyAlignment="1">
      <alignment horizontal="center" vertical="center" wrapText="1" readingOrder="1"/>
    </xf>
    <xf numFmtId="49" fontId="22" fillId="3" borderId="17"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49" fontId="18" fillId="4" borderId="12" xfId="0" applyNumberFormat="1" applyFont="1" applyFill="1" applyBorder="1" applyAlignment="1">
      <alignment horizontal="center" vertical="center"/>
    </xf>
    <xf numFmtId="49" fontId="18" fillId="3" borderId="18" xfId="0" applyNumberFormat="1" applyFont="1" applyFill="1" applyBorder="1" applyAlignment="1">
      <alignment horizontal="center" vertical="top" wrapText="1"/>
    </xf>
    <xf numFmtId="49" fontId="18" fillId="3" borderId="15"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top"/>
    </xf>
    <xf numFmtId="49" fontId="22" fillId="3" borderId="14" xfId="0" applyNumberFormat="1" applyFont="1" applyFill="1" applyBorder="1" applyAlignment="1">
      <alignment horizontal="center"/>
    </xf>
    <xf numFmtId="49" fontId="13" fillId="3" borderId="10" xfId="0" applyNumberFormat="1" applyFont="1" applyFill="1" applyBorder="1" applyAlignment="1">
      <alignment horizontal="center" vertical="top" wrapText="1"/>
    </xf>
    <xf numFmtId="49" fontId="13" fillId="3" borderId="16" xfId="0" applyNumberFormat="1" applyFont="1" applyFill="1" applyBorder="1" applyAlignment="1">
      <alignment horizontal="center" vertical="top" wrapText="1"/>
    </xf>
    <xf numFmtId="49" fontId="22" fillId="3" borderId="14" xfId="0" applyNumberFormat="1" applyFont="1" applyFill="1" applyBorder="1" applyAlignment="1">
      <alignment horizontal="center" wrapText="1"/>
    </xf>
    <xf numFmtId="49" fontId="22" fillId="3" borderId="18" xfId="0" applyNumberFormat="1" applyFont="1" applyFill="1" applyBorder="1" applyAlignment="1">
      <alignment horizontal="center" wrapText="1"/>
    </xf>
    <xf numFmtId="49" fontId="22" fillId="3" borderId="17"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20" xfId="0" applyNumberFormat="1" applyFont="1" applyFill="1" applyBorder="1" applyAlignment="1">
      <alignment horizontal="center"/>
    </xf>
    <xf numFmtId="49" fontId="22" fillId="3" borderId="7" xfId="0" applyNumberFormat="1" applyFont="1" applyFill="1" applyBorder="1" applyAlignment="1">
      <alignment horizontal="center"/>
    </xf>
    <xf numFmtId="49" fontId="22" fillId="3" borderId="21" xfId="0" applyNumberFormat="1" applyFont="1" applyFill="1" applyBorder="1" applyAlignment="1">
      <alignment horizontal="center"/>
    </xf>
    <xf numFmtId="49" fontId="18" fillId="3" borderId="22"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22" fillId="3" borderId="17" xfId="0" applyFont="1" applyFill="1" applyBorder="1" applyAlignment="1">
      <alignment horizontal="center" wrapText="1"/>
    </xf>
    <xf numFmtId="0" fontId="22" fillId="3" borderId="10" xfId="0" applyFont="1" applyFill="1" applyBorder="1" applyAlignment="1">
      <alignment horizontal="center" wrapText="1"/>
    </xf>
    <xf numFmtId="49" fontId="22" fillId="0" borderId="0" xfId="0" applyNumberFormat="1" applyFont="1" applyAlignment="1">
      <alignment vertical="center"/>
    </xf>
    <xf numFmtId="49" fontId="13" fillId="3" borderId="18" xfId="0" applyNumberFormat="1" applyFont="1" applyFill="1" applyBorder="1" applyAlignment="1">
      <alignment horizontal="center" vertical="top" wrapText="1"/>
    </xf>
    <xf numFmtId="49" fontId="13" fillId="3" borderId="15" xfId="0" applyNumberFormat="1" applyFont="1" applyFill="1" applyBorder="1" applyAlignment="1">
      <alignment horizontal="center" vertical="top" wrapText="1"/>
    </xf>
    <xf numFmtId="0" fontId="6" fillId="3" borderId="14" xfId="0" applyFont="1" applyFill="1" applyBorder="1" applyAlignment="1">
      <alignment horizontal="center" wrapText="1"/>
    </xf>
    <xf numFmtId="0" fontId="6" fillId="3" borderId="18" xfId="0" applyFont="1" applyFill="1" applyBorder="1" applyAlignment="1">
      <alignment horizontal="center" wrapText="1"/>
    </xf>
    <xf numFmtId="0" fontId="22" fillId="0" borderId="0" xfId="27" applyFont="1" applyAlignment="1">
      <alignment horizontal="center" vertical="center"/>
    </xf>
    <xf numFmtId="49" fontId="22" fillId="3" borderId="12" xfId="0" applyNumberFormat="1" applyFont="1" applyFill="1" applyBorder="1" applyAlignment="1">
      <alignment horizontal="center" vertical="center"/>
    </xf>
    <xf numFmtId="49" fontId="22" fillId="3" borderId="11" xfId="0" applyNumberFormat="1" applyFont="1" applyFill="1" applyBorder="1" applyAlignment="1">
      <alignment horizontal="center" wrapText="1"/>
    </xf>
    <xf numFmtId="49" fontId="18" fillId="3" borderId="12" xfId="0" applyNumberFormat="1" applyFont="1" applyFill="1" applyBorder="1" applyAlignment="1">
      <alignment horizontal="center" vertical="center"/>
    </xf>
    <xf numFmtId="49" fontId="13" fillId="0" borderId="0" xfId="0" applyNumberFormat="1" applyFont="1" applyAlignment="1">
      <alignment horizontal="left" wrapText="1" readingOrder="1"/>
    </xf>
    <xf numFmtId="1" fontId="22" fillId="3" borderId="17"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xf>
    <xf numFmtId="1" fontId="13" fillId="3" borderId="17" xfId="0" applyNumberFormat="1" applyFont="1" applyFill="1" applyBorder="1" applyAlignment="1">
      <alignment horizontal="center" vertical="center" wrapText="1"/>
    </xf>
    <xf numFmtId="1" fontId="13" fillId="3" borderId="10" xfId="0" applyNumberFormat="1" applyFont="1" applyFill="1" applyBorder="1" applyAlignment="1">
      <alignment horizontal="center" vertical="center" wrapText="1"/>
    </xf>
    <xf numFmtId="1" fontId="13" fillId="3" borderId="16" xfId="0" applyNumberFormat="1" applyFont="1" applyFill="1" applyBorder="1" applyAlignment="1">
      <alignment horizontal="center" vertical="center" wrapText="1"/>
    </xf>
    <xf numFmtId="0" fontId="31" fillId="0" borderId="0" xfId="0" applyFont="1" applyAlignment="1">
      <alignment horizontal="center" vertical="center" readingOrder="2"/>
    </xf>
    <xf numFmtId="1" fontId="22" fillId="4" borderId="24" xfId="0" applyNumberFormat="1" applyFont="1" applyFill="1" applyBorder="1" applyAlignment="1">
      <alignment horizontal="center" vertical="center"/>
    </xf>
    <xf numFmtId="1" fontId="22" fillId="4" borderId="25" xfId="0" applyNumberFormat="1" applyFont="1" applyFill="1" applyBorder="1" applyAlignment="1">
      <alignment horizontal="center" vertical="center"/>
    </xf>
    <xf numFmtId="1" fontId="18" fillId="4" borderId="12" xfId="0" applyNumberFormat="1" applyFont="1" applyFill="1" applyBorder="1" applyAlignment="1">
      <alignment horizontal="center" vertical="center"/>
    </xf>
    <xf numFmtId="0" fontId="22" fillId="3" borderId="16" xfId="19" applyFont="1" applyFill="1" applyBorder="1">
      <alignment horizontal="right" vertical="center" wrapText="1" indent="1" readingOrder="2"/>
    </xf>
    <xf numFmtId="0" fontId="13" fillId="4" borderId="13" xfId="21" applyFont="1" applyFill="1" applyBorder="1">
      <alignment horizontal="left" vertical="center" wrapText="1" indent="1"/>
    </xf>
    <xf numFmtId="0" fontId="13" fillId="3" borderId="16" xfId="21" applyFont="1" applyFill="1" applyBorder="1">
      <alignment horizontal="left" vertical="center" wrapText="1" indent="1"/>
    </xf>
    <xf numFmtId="0" fontId="22" fillId="4" borderId="13" xfId="19" applyFont="1" applyFill="1" applyBorder="1">
      <alignment horizontal="right" vertical="center" wrapText="1" indent="1" readingOrder="2"/>
    </xf>
    <xf numFmtId="0" fontId="31" fillId="0" borderId="0" xfId="0" applyFont="1" applyAlignment="1">
      <alignment horizontal="center" vertical="center" wrapText="1"/>
    </xf>
    <xf numFmtId="0" fontId="31" fillId="0" borderId="0" xfId="0" applyFont="1" applyAlignment="1">
      <alignment horizontal="center" vertical="center"/>
    </xf>
    <xf numFmtId="1" fontId="5" fillId="3" borderId="18" xfId="0" applyNumberFormat="1" applyFont="1" applyFill="1" applyBorder="1" applyAlignment="1">
      <alignment horizontal="center" vertical="top" wrapText="1"/>
    </xf>
    <xf numFmtId="1" fontId="5" fillId="3" borderId="15" xfId="0" applyNumberFormat="1" applyFont="1" applyFill="1" applyBorder="1" applyAlignment="1">
      <alignment horizontal="center" vertical="top" wrapText="1"/>
    </xf>
    <xf numFmtId="1" fontId="5" fillId="3" borderId="20" xfId="0" applyNumberFormat="1" applyFont="1" applyFill="1" applyBorder="1" applyAlignment="1">
      <alignment horizontal="center" vertical="center" wrapText="1"/>
    </xf>
    <xf numFmtId="1" fontId="5" fillId="3" borderId="21" xfId="0" applyNumberFormat="1" applyFont="1" applyFill="1" applyBorder="1" applyAlignment="1">
      <alignment horizontal="center" vertical="center" wrapText="1"/>
    </xf>
    <xf numFmtId="1" fontId="5" fillId="3" borderId="26" xfId="0" applyNumberFormat="1" applyFont="1" applyFill="1" applyBorder="1" applyAlignment="1">
      <alignment horizontal="center" vertical="center" wrapText="1"/>
    </xf>
    <xf numFmtId="1" fontId="5" fillId="3" borderId="27" xfId="0" applyNumberFormat="1" applyFont="1" applyFill="1" applyBorder="1" applyAlignment="1">
      <alignment horizontal="center" vertical="center" wrapText="1"/>
    </xf>
    <xf numFmtId="1" fontId="5" fillId="3" borderId="22" xfId="0" applyNumberFormat="1" applyFont="1" applyFill="1" applyBorder="1" applyAlignment="1">
      <alignment horizontal="center" vertical="center" wrapText="1"/>
    </xf>
    <xf numFmtId="1" fontId="5" fillId="3" borderId="19" xfId="0" applyNumberFormat="1" applyFont="1" applyFill="1" applyBorder="1" applyAlignment="1">
      <alignment horizontal="center" vertical="center" wrapText="1"/>
    </xf>
    <xf numFmtId="1" fontId="5" fillId="3" borderId="18" xfId="0" applyNumberFormat="1" applyFont="1" applyFill="1" applyBorder="1" applyAlignment="1">
      <alignment horizontal="center" vertical="top"/>
    </xf>
    <xf numFmtId="1" fontId="5" fillId="3" borderId="15" xfId="0" applyNumberFormat="1" applyFont="1" applyFill="1" applyBorder="1" applyAlignment="1">
      <alignment horizontal="center" vertical="top"/>
    </xf>
    <xf numFmtId="1" fontId="7" fillId="4" borderId="12" xfId="0" applyNumberFormat="1" applyFont="1" applyFill="1" applyBorder="1" applyAlignment="1">
      <alignment horizontal="center" vertical="center" readingOrder="2"/>
    </xf>
    <xf numFmtId="1" fontId="7" fillId="3" borderId="17" xfId="0" applyNumberFormat="1" applyFont="1" applyFill="1" applyBorder="1" applyAlignment="1">
      <alignment horizontal="center" vertical="center"/>
    </xf>
    <xf numFmtId="1" fontId="7" fillId="3" borderId="10" xfId="0" applyNumberFormat="1" applyFont="1" applyFill="1" applyBorder="1" applyAlignment="1">
      <alignment horizontal="center" vertical="center"/>
    </xf>
    <xf numFmtId="1" fontId="7" fillId="3" borderId="16" xfId="0" applyNumberFormat="1" applyFont="1" applyFill="1" applyBorder="1" applyAlignment="1">
      <alignment horizontal="center" vertical="center"/>
    </xf>
    <xf numFmtId="0" fontId="7" fillId="4" borderId="13" xfId="19" applyFont="1" applyFill="1" applyBorder="1">
      <alignment horizontal="right" vertical="center" wrapText="1" indent="1" readingOrder="2"/>
    </xf>
    <xf numFmtId="49" fontId="7" fillId="3" borderId="14" xfId="0" applyNumberFormat="1" applyFont="1" applyFill="1" applyBorder="1" applyAlignment="1">
      <alignment horizontal="center" wrapText="1"/>
    </xf>
    <xf numFmtId="49" fontId="7" fillId="3" borderId="18" xfId="0" applyNumberFormat="1" applyFont="1" applyFill="1" applyBorder="1" applyAlignment="1">
      <alignment horizontal="center" wrapText="1"/>
    </xf>
    <xf numFmtId="0" fontId="7" fillId="3" borderId="11" xfId="19" applyFont="1" applyFill="1" applyBorder="1">
      <alignment horizontal="right" vertical="center" wrapText="1" indent="1" readingOrder="2"/>
    </xf>
    <xf numFmtId="0" fontId="5" fillId="4" borderId="13" xfId="21" applyFont="1" applyFill="1" applyBorder="1">
      <alignment horizontal="left" vertical="center" wrapText="1" indent="1"/>
    </xf>
    <xf numFmtId="0" fontId="5" fillId="3" borderId="11" xfId="21" applyFont="1" applyFill="1" applyBorder="1">
      <alignment horizontal="left" vertical="center" wrapText="1" indent="1"/>
    </xf>
    <xf numFmtId="0" fontId="22" fillId="4" borderId="12" xfId="17" applyFont="1" applyFill="1" applyBorder="1" applyAlignment="1">
      <alignment horizontal="center" vertical="center" readingOrder="2"/>
    </xf>
    <xf numFmtId="0" fontId="18" fillId="4" borderId="12" xfId="17" applyFont="1" applyFill="1" applyBorder="1" applyAlignment="1">
      <alignment horizontal="center" vertical="center"/>
    </xf>
    <xf numFmtId="1" fontId="13" fillId="4" borderId="17" xfId="0" applyNumberFormat="1" applyFont="1" applyFill="1" applyBorder="1" applyAlignment="1">
      <alignment horizontal="center" vertical="center"/>
    </xf>
    <xf numFmtId="1" fontId="13" fillId="3" borderId="16" xfId="0" applyNumberFormat="1" applyFont="1" applyFill="1" applyBorder="1" applyAlignment="1">
      <alignment horizontal="center" vertical="center"/>
    </xf>
    <xf numFmtId="1" fontId="22" fillId="4" borderId="17"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readingOrder="2"/>
    </xf>
    <xf numFmtId="1" fontId="13" fillId="3" borderId="20" xfId="0" applyNumberFormat="1" applyFont="1" applyFill="1" applyBorder="1" applyAlignment="1">
      <alignment horizontal="center" vertical="center"/>
    </xf>
    <xf numFmtId="1" fontId="13" fillId="3" borderId="21" xfId="0" applyNumberFormat="1" applyFont="1" applyFill="1" applyBorder="1" applyAlignment="1">
      <alignment horizontal="center" vertical="center"/>
    </xf>
    <xf numFmtId="1" fontId="13" fillId="3" borderId="22" xfId="0" applyNumberFormat="1" applyFont="1" applyFill="1" applyBorder="1" applyAlignment="1">
      <alignment horizontal="center" vertical="center"/>
    </xf>
    <xf numFmtId="1" fontId="13" fillId="3" borderId="19" xfId="0" applyNumberFormat="1" applyFont="1" applyFill="1" applyBorder="1" applyAlignment="1">
      <alignment horizontal="center" vertical="center"/>
    </xf>
    <xf numFmtId="0" fontId="3" fillId="0" borderId="0" xfId="0" applyFont="1" applyBorder="1" applyAlignment="1">
      <alignment vertical="center"/>
    </xf>
  </cellXfs>
  <cellStyles count="137">
    <cellStyle name="20% - Accent1" xfId="41" builtinId="30" customBuiltin="1"/>
    <cellStyle name="20% - Accent1 2" xfId="59" xr:uid="{911C98B3-48F5-481E-BDF6-2C30F24EE867}"/>
    <cellStyle name="20% - Accent2" xfId="44" builtinId="34" customBuiltin="1"/>
    <cellStyle name="20% - Accent2 2" xfId="60" xr:uid="{50070556-D12B-4524-9D68-A0D32862D661}"/>
    <cellStyle name="20% - Accent3" xfId="47" builtinId="38" customBuiltin="1"/>
    <cellStyle name="20% - Accent3 2" xfId="61" xr:uid="{EFA24485-4981-4891-B141-6A101855CD59}"/>
    <cellStyle name="20% - Accent4" xfId="50" builtinId="42" customBuiltin="1"/>
    <cellStyle name="20% - Accent4 2" xfId="62" xr:uid="{2B34E64A-3225-41E5-843E-EFC713DBE3D9}"/>
    <cellStyle name="20% - Accent5" xfId="53" builtinId="46" customBuiltin="1"/>
    <cellStyle name="20% - Accent5 2" xfId="63" xr:uid="{08953BC7-FADF-4127-879B-F046004347B6}"/>
    <cellStyle name="20% - Accent6" xfId="56" builtinId="50" customBuiltin="1"/>
    <cellStyle name="20% - Accent6 2" xfId="64" xr:uid="{4E1328CC-9646-40C5-A2BE-4A8CA4025244}"/>
    <cellStyle name="40% - Accent1" xfId="42" builtinId="31" customBuiltin="1"/>
    <cellStyle name="40% - Accent1 2" xfId="65" xr:uid="{37922876-9B8B-48F3-A662-00BAE137EF80}"/>
    <cellStyle name="40% - Accent2" xfId="45" builtinId="35" customBuiltin="1"/>
    <cellStyle name="40% - Accent2 2" xfId="66" xr:uid="{E728E4C9-1511-4848-9A28-2D63C96EC2C6}"/>
    <cellStyle name="40% - Accent3" xfId="48" builtinId="39" customBuiltin="1"/>
    <cellStyle name="40% - Accent3 2" xfId="67" xr:uid="{12BB0CC9-3AC0-48E4-A09F-E5F0DA5EDDF1}"/>
    <cellStyle name="40% - Accent4" xfId="51" builtinId="43" customBuiltin="1"/>
    <cellStyle name="40% - Accent4 2" xfId="68" xr:uid="{9F30ABC4-60C2-466E-9DA4-A4AE31595081}"/>
    <cellStyle name="40% - Accent5" xfId="54" builtinId="47" customBuiltin="1"/>
    <cellStyle name="40% - Accent5 2" xfId="69" xr:uid="{04230C68-98FF-498D-AD8C-408C8E08D5DF}"/>
    <cellStyle name="40% - Accent6" xfId="57" builtinId="51" customBuiltin="1"/>
    <cellStyle name="40% - Accent6 2" xfId="70" xr:uid="{1322D472-DC9D-40EE-995A-2B45D64072B5}"/>
    <cellStyle name="60% - Accent1 2" xfId="71" xr:uid="{10A77C9B-9BA3-414C-8717-062B8DDA1BF7}"/>
    <cellStyle name="60% - Accent1 3" xfId="106" xr:uid="{105E8AEE-99E3-4CB9-BA54-5E8055F39E10}"/>
    <cellStyle name="60% - Accent2 2" xfId="72" xr:uid="{1A73D2B8-105C-4271-93DB-BBA22566C387}"/>
    <cellStyle name="60% - Accent2 3" xfId="107" xr:uid="{03340663-4FAB-4853-ABE5-D4A8F787E686}"/>
    <cellStyle name="60% - Accent3 2" xfId="73" xr:uid="{FB99FA5B-1062-418E-A92F-80ED13CB7165}"/>
    <cellStyle name="60% - Accent3 3" xfId="108" xr:uid="{85F124D6-1C21-48F9-BB3D-DECFC6409DAC}"/>
    <cellStyle name="60% - Accent4 2" xfId="74" xr:uid="{E84BCD8D-4CA8-4089-85F2-0EC1F87DA31E}"/>
    <cellStyle name="60% - Accent4 3" xfId="109" xr:uid="{854D110D-B02F-4F0A-8BBE-86A857AB0A19}"/>
    <cellStyle name="60% - Accent5 2" xfId="75" xr:uid="{A5AC023B-A504-422C-9FE0-6C57807CD68B}"/>
    <cellStyle name="60% - Accent5 3" xfId="110" xr:uid="{6EFF52EA-B35A-4266-9B1A-DF7AD21D4F10}"/>
    <cellStyle name="60% - Accent6 2" xfId="76" xr:uid="{4B0A2314-726D-4625-BA0E-38AEB8861A44}"/>
    <cellStyle name="60% - Accent6 3" xfId="111" xr:uid="{1E5C9980-CA02-4DEB-BB07-93BB7013134D}"/>
    <cellStyle name="Accent1" xfId="40" builtinId="29" customBuiltin="1"/>
    <cellStyle name="Accent1 2" xfId="77" xr:uid="{DF9FD10D-6F75-47C3-8E9E-9122F62B39C7}"/>
    <cellStyle name="Accent2" xfId="43" builtinId="33" customBuiltin="1"/>
    <cellStyle name="Accent2 2" xfId="78" xr:uid="{AD93DCBE-BEED-4FC8-99CE-7F5DCA6300B0}"/>
    <cellStyle name="Accent3" xfId="46" builtinId="37" customBuiltin="1"/>
    <cellStyle name="Accent3 2" xfId="79" xr:uid="{562D51CA-1538-4A07-B183-AC242ED024A2}"/>
    <cellStyle name="Accent4" xfId="49" builtinId="41" customBuiltin="1"/>
    <cellStyle name="Accent4 2" xfId="80" xr:uid="{EB31F693-ADCC-410F-8787-1741B4EF8ED7}"/>
    <cellStyle name="Accent5" xfId="52" builtinId="45" customBuiltin="1"/>
    <cellStyle name="Accent5 2" xfId="81" xr:uid="{D7F528D1-25F9-4A83-95AE-64E8E1472C01}"/>
    <cellStyle name="Accent6" xfId="55" builtinId="49" customBuiltin="1"/>
    <cellStyle name="Accent6 2" xfId="82" xr:uid="{5D3D59A9-9A84-4AFF-B37A-03E39F590018}"/>
    <cellStyle name="Bad" xfId="32" builtinId="27" customBuiltin="1"/>
    <cellStyle name="Bad 2" xfId="83" xr:uid="{BDDC0D4C-E059-4FE7-B49D-F939D8EE0D0C}"/>
    <cellStyle name="Calculation" xfId="35" builtinId="22" customBuiltin="1"/>
    <cellStyle name="Calculation 2" xfId="84" xr:uid="{E54FB637-890B-4308-A203-BCABA7E0B892}"/>
    <cellStyle name="Check Cell" xfId="37" builtinId="23" customBuiltin="1"/>
    <cellStyle name="Check Cell 2" xfId="85" xr:uid="{C7EC4DB1-5E58-48DF-981E-27041EEAB09F}"/>
    <cellStyle name="Comma" xfId="1" builtinId="3"/>
    <cellStyle name="Comma 2" xfId="26" xr:uid="{00000000-0005-0000-0000-000001000000}"/>
    <cellStyle name="Comma 2 2" xfId="125" xr:uid="{71624F04-3584-4922-B969-550AAA3799C8}"/>
    <cellStyle name="Comma 3" xfId="121" xr:uid="{59A839A8-9FF0-4FF6-9EFB-B9DA84C8FAD4}"/>
    <cellStyle name="Comma 4" xfId="86" xr:uid="{E532EDF7-5C5A-47A0-9F15-ADF7E1BB17AE}"/>
    <cellStyle name="Explanatory Text" xfId="39" builtinId="53" customBuiltin="1"/>
    <cellStyle name="Explanatory Text 2" xfId="87" xr:uid="{B4A03E60-5454-4E3C-A84B-2EB203DE1AAD}"/>
    <cellStyle name="Good" xfId="31" builtinId="26" customBuiltin="1"/>
    <cellStyle name="Good 2" xfId="88" xr:uid="{0DE0B035-5EF4-4146-9E69-A9E2EEDDF6A6}"/>
    <cellStyle name="H1" xfId="2" xr:uid="{00000000-0005-0000-0000-000002000000}"/>
    <cellStyle name="H2" xfId="3" xr:uid="{00000000-0005-0000-0000-000003000000}"/>
    <cellStyle name="had" xfId="4" xr:uid="{00000000-0005-0000-0000-000004000000}"/>
    <cellStyle name="had0" xfId="5" xr:uid="{00000000-0005-0000-0000-000005000000}"/>
    <cellStyle name="Had1" xfId="6" xr:uid="{00000000-0005-0000-0000-000006000000}"/>
    <cellStyle name="Had2" xfId="7" xr:uid="{00000000-0005-0000-0000-000007000000}"/>
    <cellStyle name="Had3" xfId="8" xr:uid="{00000000-0005-0000-0000-000008000000}"/>
    <cellStyle name="Heading 1 2" xfId="113" xr:uid="{19152AE1-CAB2-4C76-80F9-CE7AAD4A80F2}"/>
    <cellStyle name="Heading 1 3" xfId="130" xr:uid="{120998B3-47D5-429F-892C-290EF8188EB0}"/>
    <cellStyle name="Heading 1 4" xfId="122" xr:uid="{5275016A-C063-4A8D-AAFF-8EC18EFA916D}"/>
    <cellStyle name="Heading 1 5" xfId="89" xr:uid="{4123C5D4-FB47-4157-92A9-94A81B957FC3}"/>
    <cellStyle name="Heading 2 2" xfId="114" xr:uid="{C7E8D922-BBAE-4B68-B314-C576F4732076}"/>
    <cellStyle name="Heading 2 3" xfId="123" xr:uid="{5794CD58-C355-49D2-BD56-8FD66A147C95}"/>
    <cellStyle name="Heading 2 4" xfId="129" xr:uid="{2D653D0B-4B7A-466D-BF6A-316DB929B520}"/>
    <cellStyle name="Heading 2 5" xfId="90" xr:uid="{ED1D99E0-5162-4599-AFB4-297F3CB1A3E0}"/>
    <cellStyle name="Heading 3 2" xfId="115" xr:uid="{EC6A2650-B005-432E-9FDF-6F8B8369230A}"/>
    <cellStyle name="Heading 3 3" xfId="124" xr:uid="{E1CE11BC-2D73-4226-A2EF-AD90F79637BC}"/>
    <cellStyle name="Heading 3 4" xfId="131" xr:uid="{4CB0FB9C-0FDE-497E-9039-8F7544BC35B9}"/>
    <cellStyle name="Heading 3 5" xfId="91" xr:uid="{6AB7CDF6-C634-4438-8E19-52757C202238}"/>
    <cellStyle name="Heading 4 2" xfId="116" xr:uid="{14C8E637-83A8-44F8-9121-0338E9388DBF}"/>
    <cellStyle name="Heading 4 3" xfId="127" xr:uid="{8A28EE4B-3A5C-49B6-9BBD-B2B5A0E4FD99}"/>
    <cellStyle name="Heading 4 4" xfId="119" xr:uid="{71C6F632-6F56-4E0E-916B-D4F339DB1A0C}"/>
    <cellStyle name="Heading 4 5" xfId="92" xr:uid="{C0CABEED-99FF-49AC-BD59-9BB86919278B}"/>
    <cellStyle name="Input" xfId="33" builtinId="20" customBuiltin="1"/>
    <cellStyle name="Input 2" xfId="93" xr:uid="{CF8B15EF-ECE9-4044-B467-CD9BF0810C52}"/>
    <cellStyle name="inxa" xfId="9" xr:uid="{00000000-0005-0000-0000-000009000000}"/>
    <cellStyle name="inxe" xfId="10" xr:uid="{00000000-0005-0000-0000-00000A000000}"/>
    <cellStyle name="Linked Cell" xfId="36" builtinId="24" customBuiltin="1"/>
    <cellStyle name="Linked Cell 2" xfId="94" xr:uid="{3A3C95A2-2085-4BCE-93CB-3F6F6FF113C9}"/>
    <cellStyle name="Neutral 2" xfId="95" xr:uid="{57B9CC6C-2663-447F-877B-8CA9DB709992}"/>
    <cellStyle name="Neutral 3" xfId="104" xr:uid="{B73B2DAC-BC95-4374-8911-58B1EF1E74F6}"/>
    <cellStyle name="Normal" xfId="0" builtinId="0"/>
    <cellStyle name="Normal 10" xfId="135" xr:uid="{DCE2D99E-E3C1-4890-9336-BF3701F35E1F}"/>
    <cellStyle name="Normal 11" xfId="136" xr:uid="{82BEC08D-3958-4DB9-82B9-36C6F4D8080A}"/>
    <cellStyle name="Normal 12" xfId="58" xr:uid="{C2DE6287-FF80-438E-A7CE-3C942046CC17}"/>
    <cellStyle name="Normal 2" xfId="11" xr:uid="{00000000-0005-0000-0000-00000C000000}"/>
    <cellStyle name="Normal 2 2" xfId="27" xr:uid="{00000000-0005-0000-0000-00000D000000}"/>
    <cellStyle name="Normal 2 2 2" xfId="96" xr:uid="{65945F88-46E5-4EFF-A4A5-6CC76CA7E3E5}"/>
    <cellStyle name="Normal 2 3" xfId="120" xr:uid="{054E21AE-FEAC-4004-BF29-BFE2B2906DAA}"/>
    <cellStyle name="Normal 2 4" xfId="128" xr:uid="{374C3A66-5246-45F4-AAAA-A20DEA12D83A}"/>
    <cellStyle name="Normal 2_نشره التجاره الداخليه 21" xfId="133" xr:uid="{3BE843DC-7A3E-4649-99DC-9E97BDB4D1DD}"/>
    <cellStyle name="Normal 3" xfId="12" xr:uid="{00000000-0005-0000-0000-00000E000000}"/>
    <cellStyle name="Normal 3 2" xfId="28" xr:uid="{00000000-0005-0000-0000-00000F000000}"/>
    <cellStyle name="Normal 4" xfId="25" xr:uid="{00000000-0005-0000-0000-000010000000}"/>
    <cellStyle name="Normal 4 2" xfId="97" xr:uid="{91307A35-3AE2-44C4-81CD-E74FB0772781}"/>
    <cellStyle name="Normal 5" xfId="24" xr:uid="{00000000-0005-0000-0000-000011000000}"/>
    <cellStyle name="Normal 5 2" xfId="112" xr:uid="{B92DA40E-6E6C-46CC-9B84-E058DB54131D}"/>
    <cellStyle name="Normal 6" xfId="126" xr:uid="{7886607B-07F5-45F4-85A7-D8FC98279BB1}"/>
    <cellStyle name="Normal 7" xfId="118" xr:uid="{701950AB-C851-476F-8615-B36862A09230}"/>
    <cellStyle name="Normal 8" xfId="132" xr:uid="{B69C9EC2-A0A0-4598-85EC-2F3D33AA7137}"/>
    <cellStyle name="Normal 9" xfId="134" xr:uid="{DD6EBA3B-4B76-432F-995E-D525BF6AD9DC}"/>
    <cellStyle name="NotA" xfId="13" xr:uid="{00000000-0005-0000-0000-000012000000}"/>
    <cellStyle name="Note" xfId="14" builtinId="10" customBuiltin="1"/>
    <cellStyle name="Note 2" xfId="29" xr:uid="{00000000-0005-0000-0000-000014000000}"/>
    <cellStyle name="Note 2 2" xfId="98" xr:uid="{DC77DD15-150D-4E31-B826-588450305980}"/>
    <cellStyle name="Note 3" xfId="117" xr:uid="{B61BA52A-FCDA-416A-B18D-F5751A0704E7}"/>
    <cellStyle name="Output" xfId="34" builtinId="21" customBuiltin="1"/>
    <cellStyle name="Output 2" xfId="99" xr:uid="{9F716AC1-606D-4608-9184-06752610CFA1}"/>
    <cellStyle name="T1" xfId="15" xr:uid="{00000000-0005-0000-0000-000015000000}"/>
    <cellStyle name="T2" xfId="16" xr:uid="{00000000-0005-0000-0000-000016000000}"/>
    <cellStyle name="Title 2" xfId="100" xr:uid="{B6A6C79D-6D3C-4349-BDCE-F645F061C455}"/>
    <cellStyle name="Title 3" xfId="103" xr:uid="{61A5CAB1-8DB1-4445-9796-0C3E78AA160E}"/>
    <cellStyle name="Total" xfId="17" builtinId="25" customBuiltin="1"/>
    <cellStyle name="Total 2" xfId="30" xr:uid="{00000000-0005-0000-0000-000018000000}"/>
    <cellStyle name="Total 2 2" xfId="101" xr:uid="{0565ADAE-CEF9-4B9F-9766-59E286CEA30A}"/>
    <cellStyle name="Total 3" xfId="105" xr:uid="{CCF495CD-972E-4B99-BE68-EDF750FDEB6F}"/>
    <cellStyle name="Total1" xfId="18" xr:uid="{00000000-0005-0000-0000-000019000000}"/>
    <cellStyle name="TXT1" xfId="19" xr:uid="{00000000-0005-0000-0000-00001A000000}"/>
    <cellStyle name="TXT2" xfId="20" xr:uid="{00000000-0005-0000-0000-00001B000000}"/>
    <cellStyle name="TXT3" xfId="21" xr:uid="{00000000-0005-0000-0000-00001C000000}"/>
    <cellStyle name="TXT4" xfId="22" xr:uid="{00000000-0005-0000-0000-00001D000000}"/>
    <cellStyle name="TXT5" xfId="23" xr:uid="{00000000-0005-0000-0000-00001E000000}"/>
    <cellStyle name="Warning Text" xfId="38" builtinId="11" customBuiltin="1"/>
    <cellStyle name="Warning Text 2" xfId="102" xr:uid="{9A6EA9CD-F7A8-4B36-BE1B-1CA19E5EFF70}"/>
  </cellStyles>
  <dxfs count="2">
    <dxf>
      <font>
        <b val="0"/>
        <i val="0"/>
        <strike val="0"/>
        <condense val="0"/>
        <extend val="0"/>
        <outline val="0"/>
        <shadow val="0"/>
        <u val="none"/>
        <vertAlign val="baseline"/>
        <sz val="10"/>
        <color theme="1"/>
        <name val="Arial"/>
        <scheme val="none"/>
      </font>
      <numFmt numFmtId="3" formatCode="#,##0"/>
      <fill>
        <patternFill patternType="solid">
          <fgColor theme="4" tint="0.59999389629810485"/>
          <bgColor theme="4" tint="0.59999389629810485"/>
        </patternFill>
      </fill>
      <border diagonalUp="0" diagonalDown="0">
        <left/>
        <right style="thin">
          <color auto="1"/>
        </right>
        <top style="thin">
          <color theme="0"/>
        </top>
        <bottom style="thin">
          <color auto="1"/>
        </bottom>
        <vertical/>
        <horizontal/>
      </border>
    </dxf>
    <dxf>
      <border outline="0">
        <left style="thin">
          <color auto="1"/>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225" b="1" i="0" u="none" strike="noStrike" baseline="0">
                <a:solidFill>
                  <a:srgbClr val="000000"/>
                </a:solidFill>
                <a:latin typeface="Arial"/>
                <a:cs typeface="Arial"/>
              </a:rPr>
              <a:t>عدد المنشآت حسب النشاط الإقتصادي الرئيسي</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NUMBER OF ESTABLISHMENTS BY MAIN ECONOMIC ACTIVITY</a:t>
            </a: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2008</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7CB0-4EC8-B480-A0D14E1D8894}"/>
              </c:ext>
            </c:extLst>
          </c:dPt>
          <c:dPt>
            <c:idx val="1"/>
            <c:bubble3D val="0"/>
            <c:explosion val="26"/>
            <c:spPr>
              <a:solidFill>
                <a:srgbClr val="802060"/>
              </a:solidFill>
              <a:ln w="12700">
                <a:solidFill>
                  <a:srgbClr val="000000"/>
                </a:solidFill>
                <a:prstDash val="solid"/>
              </a:ln>
            </c:spPr>
            <c:extLst>
              <c:ext xmlns:c16="http://schemas.microsoft.com/office/drawing/2014/chart" uri="{C3380CC4-5D6E-409C-BE32-E72D297353CC}">
                <c16:uniqueId val="{00000002-7CB0-4EC8-B480-A0D14E1D8894}"/>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7CB0-4EC8-B480-A0D14E1D8894}"/>
              </c:ext>
            </c:extLst>
          </c:dPt>
          <c:dLbls>
            <c:dLbl>
              <c:idx val="0"/>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للمباني</a:t>
                    </a:r>
                    <a:endParaRPr lang="ar-QA" sz="27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General Constructions for 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33%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CB0-4EC8-B480-A0D14E1D8894}"/>
                </c:ext>
              </c:extLst>
            </c:dLbl>
            <c:dLbl>
              <c:idx val="1"/>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لغير المباني</a:t>
                    </a:r>
                    <a:endParaRPr lang="ar-QA" sz="2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0" i="0" u="none" strike="noStrike" baseline="0">
                        <a:solidFill>
                          <a:srgbClr val="000000"/>
                        </a:solidFill>
                        <a:latin typeface="Arial"/>
                        <a:cs typeface="Arial"/>
                      </a:rPr>
                      <a:t>General Constructions for Non-Building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CB0-4EC8-B480-A0D14E1D8894}"/>
                </c:ext>
              </c:extLst>
            </c:dLbl>
            <c:dLbl>
              <c:idx val="2"/>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الإنشاءات الجزئية</a:t>
                    </a:r>
                    <a:endParaRPr lang="ar-QA" sz="12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CB0-4EC8-B480-A0D14E1D8894}"/>
                </c:ext>
              </c:extLst>
            </c:dLbl>
            <c:numFmt formatCode="0%" sourceLinked="0"/>
            <c:spPr>
              <a:noFill/>
              <a:ln w="25400">
                <a:noFill/>
              </a:ln>
            </c:spPr>
            <c:txPr>
              <a:bodyPr/>
              <a:lstStyle/>
              <a:p>
                <a:pPr>
                  <a:defRPr sz="375" b="0"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extLst>
              <c:ext xmlns:c15="http://schemas.microsoft.com/office/drawing/2012/chart" uri="{CE6537A1-D6FC-4f65-9D91-7224C49458BB}"/>
            </c:extLst>
          </c:dLbls>
          <c:val>
            <c:numRef>
              <c:f>'31'!$B$11:$B$13</c:f>
              <c:numCache>
                <c:formatCode>0_ ;\-0\ </c:formatCode>
                <c:ptCount val="3"/>
                <c:pt idx="0">
                  <c:v>3246</c:v>
                </c:pt>
                <c:pt idx="1">
                  <c:v>321</c:v>
                </c:pt>
                <c:pt idx="2">
                  <c:v>2485</c:v>
                </c:pt>
              </c:numCache>
            </c:numRef>
          </c:val>
          <c:extLst>
            <c:ext xmlns:c16="http://schemas.microsoft.com/office/drawing/2014/chart" uri="{C3380CC4-5D6E-409C-BE32-E72D297353CC}">
              <c16:uniqueId val="{00000005-7CB0-4EC8-B480-A0D14E1D889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تقديرات القيمة المضافة</a:t>
            </a:r>
          </a:p>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2018 - 2022</a:t>
            </a:r>
            <a:endParaRPr lang="en-US" sz="14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ESTIMATES OF VALUE ADDED</a:t>
            </a:r>
            <a:endParaRPr lang="ar-QA" sz="12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2018-2022</a:t>
            </a:r>
          </a:p>
        </c:rich>
      </c:tx>
      <c:layout>
        <c:manualLayout>
          <c:xMode val="edge"/>
          <c:yMode val="edge"/>
          <c:x val="0.35124599949199897"/>
          <c:y val="4.9963956951708369E-2"/>
        </c:manualLayout>
      </c:layout>
      <c:overlay val="0"/>
    </c:title>
    <c:autoTitleDeleted val="0"/>
    <c:plotArea>
      <c:layout>
        <c:manualLayout>
          <c:layoutTarget val="inner"/>
          <c:xMode val="edge"/>
          <c:yMode val="edge"/>
          <c:x val="0.14487566675133351"/>
          <c:y val="0.18724176509667165"/>
          <c:w val="0.83211188722377449"/>
          <c:h val="0.69018020007965342"/>
        </c:manualLayout>
      </c:layout>
      <c:barChart>
        <c:barDir val="col"/>
        <c:grouping val="clustered"/>
        <c:varyColors val="0"/>
        <c:ser>
          <c:idx val="0"/>
          <c:order val="0"/>
          <c:tx>
            <c:strRef>
              <c:f>'GR-16'!$P$4</c:f>
              <c:strCache>
                <c:ptCount val="1"/>
                <c:pt idx="0">
                  <c:v>السنة
Year</c:v>
                </c:pt>
              </c:strCache>
            </c:strRef>
          </c:tx>
          <c:invertIfNegative val="0"/>
          <c:dLbls>
            <c:spPr>
              <a:noFill/>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'GR-16'!$P$5:$P$10</c:f>
              <c:numCache>
                <c:formatCode>General</c:formatCode>
                <c:ptCount val="6"/>
                <c:pt idx="0">
                  <c:v>2022</c:v>
                </c:pt>
                <c:pt idx="1">
                  <c:v>2021</c:v>
                </c:pt>
                <c:pt idx="2">
                  <c:v>2020</c:v>
                </c:pt>
                <c:pt idx="3">
                  <c:v>2019</c:v>
                </c:pt>
                <c:pt idx="4">
                  <c:v>2018</c:v>
                </c:pt>
              </c:numCache>
            </c:numRef>
          </c:cat>
          <c:val>
            <c:numRef>
              <c:f>'GR-16'!$O$5:$O$10</c:f>
              <c:numCache>
                <c:formatCode>#,##0</c:formatCode>
                <c:ptCount val="6"/>
                <c:pt idx="0">
                  <c:v>48603288</c:v>
                </c:pt>
                <c:pt idx="1">
                  <c:v>54705457</c:v>
                </c:pt>
                <c:pt idx="2">
                  <c:v>52277568</c:v>
                </c:pt>
                <c:pt idx="3">
                  <c:v>78397936</c:v>
                </c:pt>
                <c:pt idx="4">
                  <c:v>73318042</c:v>
                </c:pt>
              </c:numCache>
            </c:numRef>
          </c:val>
          <c:extLst>
            <c:ext xmlns:c16="http://schemas.microsoft.com/office/drawing/2014/chart" uri="{C3380CC4-5D6E-409C-BE32-E72D297353CC}">
              <c16:uniqueId val="{00000000-5BE2-4CB7-8712-FB505F30248B}"/>
            </c:ext>
          </c:extLst>
        </c:ser>
        <c:dLbls>
          <c:showLegendKey val="0"/>
          <c:showVal val="0"/>
          <c:showCatName val="0"/>
          <c:showSerName val="0"/>
          <c:showPercent val="0"/>
          <c:showBubbleSize val="0"/>
        </c:dLbls>
        <c:gapWidth val="100"/>
        <c:axId val="96656384"/>
        <c:axId val="96703616"/>
      </c:barChart>
      <c:catAx>
        <c:axId val="96656384"/>
        <c:scaling>
          <c:orientation val="maxMin"/>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96703616"/>
        <c:crossesAt val="0"/>
        <c:auto val="1"/>
        <c:lblAlgn val="ctr"/>
        <c:lblOffset val="100"/>
        <c:noMultiLvlLbl val="0"/>
      </c:catAx>
      <c:valAx>
        <c:axId val="96703616"/>
        <c:scaling>
          <c:orientation val="minMax"/>
        </c:scaling>
        <c:delete val="0"/>
        <c:axPos val="l"/>
        <c:title>
          <c:tx>
            <c:rich>
              <a:bodyPr rot="-5400000" vert="horz"/>
              <a:lstStyle/>
              <a:p>
                <a:pPr>
                  <a:defRPr/>
                </a:pPr>
                <a:r>
                  <a:rPr lang="ar-QA"/>
                  <a:t>القيمة بالالف ر.ق</a:t>
                </a:r>
              </a:p>
              <a:p>
                <a:pPr>
                  <a:defRPr/>
                </a:pPr>
                <a:r>
                  <a:rPr lang="en-US"/>
                  <a:t>Value 000 R.Q</a:t>
                </a:r>
                <a:r>
                  <a:rPr lang="ar-QA"/>
                  <a:t> </a:t>
                </a:r>
                <a:endParaRPr lang="en-US"/>
              </a:p>
            </c:rich>
          </c:tx>
          <c:layout>
            <c:manualLayout>
              <c:xMode val="edge"/>
              <c:yMode val="edge"/>
              <c:x val="1.1756032512065025E-2"/>
              <c:y val="0.43045283556943764"/>
            </c:manualLayout>
          </c:layout>
          <c:overlay val="0"/>
        </c:title>
        <c:numFmt formatCode="#,##0" sourceLinked="1"/>
        <c:majorTickMark val="none"/>
        <c:minorTickMark val="none"/>
        <c:tickLblPos val="nextTo"/>
        <c:txPr>
          <a:bodyPr/>
          <a:lstStyle/>
          <a:p>
            <a:pPr>
              <a:defRPr sz="800" b="1">
                <a:latin typeface="Arial" panose="020B0604020202020204" pitchFamily="34" charset="0"/>
                <a:cs typeface="Arial" panose="020B0604020202020204" pitchFamily="34" charset="0"/>
              </a:defRPr>
            </a:pPr>
            <a:endParaRPr lang="en-US"/>
          </a:p>
        </c:txPr>
        <c:crossAx val="96656384"/>
        <c:crosses val="max"/>
        <c:crossBetween val="between"/>
      </c:valAx>
    </c:plotArea>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350" b="1" i="0" u="none" strike="noStrike" baseline="0">
                <a:solidFill>
                  <a:srgbClr val="000000"/>
                </a:solidFill>
                <a:latin typeface="Arial"/>
                <a:cs typeface="Arial"/>
              </a:rPr>
              <a:t>تعويضات العاملين</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75" b="1" i="0" u="none" strike="noStrike" baseline="0">
                <a:solidFill>
                  <a:srgbClr val="000000"/>
                </a:solidFill>
                <a:latin typeface="Arial"/>
                <a:cs typeface="Arial"/>
              </a:rPr>
              <a:t>COMPENSATION OF EMPLOYEES</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300" b="1" i="0" u="none" strike="noStrike" baseline="0">
                <a:solidFill>
                  <a:srgbClr val="000000"/>
                </a:solidFill>
                <a:latin typeface="Arial"/>
                <a:cs typeface="Arial"/>
              </a:rPr>
              <a:t>2008</a:t>
            </a:r>
          </a:p>
        </c:rich>
      </c:tx>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A3FF-4FA7-84F5-EF31A1C79E94}"/>
              </c:ext>
            </c:extLst>
          </c:dPt>
          <c:dPt>
            <c:idx val="1"/>
            <c:bubble3D val="0"/>
            <c:explosion val="26"/>
            <c:spPr>
              <a:solidFill>
                <a:srgbClr val="802060"/>
              </a:solidFill>
              <a:ln w="12700">
                <a:solidFill>
                  <a:srgbClr val="000000"/>
                </a:solidFill>
                <a:prstDash val="solid"/>
              </a:ln>
            </c:spPr>
            <c:extLst>
              <c:ext xmlns:c16="http://schemas.microsoft.com/office/drawing/2014/chart" uri="{C3380CC4-5D6E-409C-BE32-E72D297353CC}">
                <c16:uniqueId val="{00000002-A3FF-4FA7-84F5-EF31A1C79E94}"/>
              </c:ext>
            </c:extLst>
          </c:dPt>
          <c:dLbls>
            <c:dLbl>
              <c:idx val="0"/>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أقل من 50 مشتغل</a:t>
                    </a:r>
                    <a:endParaRPr lang="ar-QA" sz="2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Less than 50 P.E.</a:t>
                    </a:r>
                    <a:endParaRPr lang="ar-QA" sz="1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7.3%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3FF-4FA7-84F5-EF31A1C79E94}"/>
                </c:ext>
              </c:extLst>
            </c:dLbl>
            <c:dLbl>
              <c:idx val="1"/>
              <c:tx>
                <c:rich>
                  <a:bodyPr/>
                  <a:lstStyle/>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مشتغل فأكثر</a:t>
                    </a:r>
                  </a:p>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P.E. and ab</a:t>
                    </a:r>
                    <a:r>
                      <a:rPr lang="en-US" sz="125" b="1" i="0" u="none" strike="noStrike" baseline="0">
                        <a:solidFill>
                          <a:srgbClr val="FFFF00"/>
                        </a:solidFill>
                        <a:latin typeface="Arial"/>
                        <a:cs typeface="Arial"/>
                      </a:rPr>
                      <a:t>ove</a:t>
                    </a:r>
                  </a:p>
                  <a:p>
                    <a:pPr>
                      <a:defRPr sz="250" b="0" i="0" u="none" strike="noStrike" baseline="0">
                        <a:solidFill>
                          <a:srgbClr val="000000"/>
                        </a:solidFill>
                        <a:latin typeface="Arial"/>
                        <a:ea typeface="Arial"/>
                        <a:cs typeface="Arial"/>
                      </a:defRPr>
                    </a:pPr>
                    <a:r>
                      <a:rPr lang="en-US" sz="125" b="1" i="0" u="none" strike="noStrike" baseline="0">
                        <a:solidFill>
                          <a:srgbClr val="FFFF00"/>
                        </a:solidFill>
                        <a:latin typeface="Arial"/>
                        <a:cs typeface="Arial"/>
                      </a:rPr>
                      <a:t>92.7%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3FF-4FA7-84F5-EF31A1C79E94}"/>
                </c:ext>
              </c:extLst>
            </c:dLbl>
            <c:dLbl>
              <c:idx val="2"/>
              <c:tx>
                <c:rich>
                  <a:bodyPr/>
                  <a:lstStyle/>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الإنشاءات الجزئية</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3FF-4FA7-84F5-EF31A1C79E94}"/>
                </c:ext>
              </c:extLst>
            </c:dLbl>
            <c:numFmt formatCode="0%" sourceLinked="0"/>
            <c:spPr>
              <a:noFill/>
              <a:ln w="25400">
                <a:noFill/>
              </a:ln>
            </c:spPr>
            <c:txPr>
              <a:bodyPr/>
              <a:lstStyle/>
              <a:p>
                <a:pPr>
                  <a:defRPr sz="250" b="1"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extLst>
              <c:ext xmlns:c15="http://schemas.microsoft.com/office/drawing/2012/chart" uri="{CE6537A1-D6FC-4f65-9D91-7224C49458BB}"/>
            </c:extLst>
          </c:dLbls>
          <c:val>
            <c:numRef>
              <c:f>'35'!$E$11:$E$12</c:f>
              <c:numCache>
                <c:formatCode>#,##0</c:formatCode>
                <c:ptCount val="2"/>
                <c:pt idx="0">
                  <c:v>2164732</c:v>
                </c:pt>
                <c:pt idx="1">
                  <c:v>25004085</c:v>
                </c:pt>
              </c:numCache>
            </c:numRef>
          </c:val>
          <c:extLst>
            <c:ext xmlns:c16="http://schemas.microsoft.com/office/drawing/2014/chart" uri="{C3380CC4-5D6E-409C-BE32-E72D297353CC}">
              <c16:uniqueId val="{00000004-A3FF-4FA7-84F5-EF31A1C79E9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4705350</xdr:colOff>
      <xdr:row>4</xdr:row>
      <xdr:rowOff>85724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55752800" y="161925"/>
          <a:ext cx="4705350"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ysClr val="windowText" lastClr="000000"/>
              </a:solidFill>
              <a:effectLst/>
              <a:latin typeface="AGA Arabesque Desktop"/>
              <a:ea typeface="Calibri"/>
              <a:cs typeface="Arial"/>
            </a:rPr>
            <a:t>%+</a:t>
          </a:r>
          <a:endParaRPr lang="en-US" sz="1100">
            <a:solidFill>
              <a:sysClr val="windowText" lastClr="000000"/>
            </a:solidFill>
            <a:effectLst/>
            <a:latin typeface="Calibri"/>
            <a:ea typeface="Calibri"/>
            <a:cs typeface="Arial"/>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البناء والتشييد</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IV</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BUILDING AND CONSTRUCTION</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83817</xdr:rowOff>
    </xdr:from>
    <xdr:to>
      <xdr:col>0</xdr:col>
      <xdr:colOff>4772024</xdr:colOff>
      <xdr:row>4</xdr:row>
      <xdr:rowOff>114299</xdr:rowOff>
    </xdr:to>
    <xdr:pic>
      <xdr:nvPicPr>
        <xdr:cNvPr id="15623" name="Picture 5" descr="ORNA430.WMF">
          <a:extLst>
            <a:ext uri="{FF2B5EF4-FFF2-40B4-BE49-F238E27FC236}">
              <a16:creationId xmlns:a16="http://schemas.microsoft.com/office/drawing/2014/main" id="{00000000-0008-0000-0000-0000073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594777" y="-743904"/>
          <a:ext cx="3116582" cy="477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701040</xdr:colOff>
      <xdr:row>0</xdr:row>
      <xdr:rowOff>0</xdr:rowOff>
    </xdr:from>
    <xdr:to>
      <xdr:col>10</xdr:col>
      <xdr:colOff>0</xdr:colOff>
      <xdr:row>2</xdr:row>
      <xdr:rowOff>80340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050160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1524000</xdr:colOff>
      <xdr:row>0</xdr:row>
      <xdr:rowOff>0</xdr:rowOff>
    </xdr:from>
    <xdr:to>
      <xdr:col>8</xdr:col>
      <xdr:colOff>186600</xdr:colOff>
      <xdr:row>2</xdr:row>
      <xdr:rowOff>103200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8176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6685" name="Picture 8" descr="logo">
          <a:extLst>
            <a:ext uri="{FF2B5EF4-FFF2-40B4-BE49-F238E27FC236}">
              <a16:creationId xmlns:a16="http://schemas.microsoft.com/office/drawing/2014/main" id="{00000000-0008-0000-0100-00002D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2522220</xdr:colOff>
      <xdr:row>0</xdr:row>
      <xdr:rowOff>0</xdr:rowOff>
    </xdr:from>
    <xdr:to>
      <xdr:col>2</xdr:col>
      <xdr:colOff>285660</xdr:colOff>
      <xdr:row>1</xdr:row>
      <xdr:rowOff>95580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813684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0</xdr:rowOff>
    </xdr:from>
    <xdr:to>
      <xdr:col>13</xdr:col>
      <xdr:colOff>9525</xdr:colOff>
      <xdr:row>14</xdr:row>
      <xdr:rowOff>0</xdr:rowOff>
    </xdr:to>
    <xdr:graphicFrame macro="">
      <xdr:nvGraphicFramePr>
        <xdr:cNvPr id="1570" name="Chart 263">
          <a:extLst>
            <a:ext uri="{FF2B5EF4-FFF2-40B4-BE49-F238E27FC236}">
              <a16:creationId xmlns:a16="http://schemas.microsoft.com/office/drawing/2014/main" id="{00000000-0008-0000-0200-00002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1268669</xdr:colOff>
      <xdr:row>0</xdr:row>
      <xdr:rowOff>30480</xdr:rowOff>
    </xdr:from>
    <xdr:to>
      <xdr:col>12</xdr:col>
      <xdr:colOff>434189</xdr:colOff>
      <xdr:row>2</xdr:row>
      <xdr:rowOff>164160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28044211" y="3048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1638300</xdr:colOff>
      <xdr:row>0</xdr:row>
      <xdr:rowOff>0</xdr:rowOff>
    </xdr:from>
    <xdr:to>
      <xdr:col>9</xdr:col>
      <xdr:colOff>3720</xdr:colOff>
      <xdr:row>2</xdr:row>
      <xdr:rowOff>126060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5128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1211580</xdr:colOff>
      <xdr:row>0</xdr:row>
      <xdr:rowOff>0</xdr:rowOff>
    </xdr:from>
    <xdr:to>
      <xdr:col>12</xdr:col>
      <xdr:colOff>3720</xdr:colOff>
      <xdr:row>2</xdr:row>
      <xdr:rowOff>133680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01214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7936</xdr:rowOff>
    </xdr:from>
    <xdr:to>
      <xdr:col>12</xdr:col>
      <xdr:colOff>406400</xdr:colOff>
      <xdr:row>32</xdr:row>
      <xdr:rowOff>104775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495300</xdr:colOff>
      <xdr:row>0</xdr:row>
      <xdr:rowOff>0</xdr:rowOff>
    </xdr:from>
    <xdr:to>
      <xdr:col>12</xdr:col>
      <xdr:colOff>605700</xdr:colOff>
      <xdr:row>3</xdr:row>
      <xdr:rowOff>95580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824680" y="0"/>
          <a:ext cx="720000" cy="71280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0.36452</cdr:x>
      <cdr:y>0.93274</cdr:y>
    </cdr:from>
    <cdr:to>
      <cdr:x>0.60645</cdr:x>
      <cdr:y>0.97502</cdr:y>
    </cdr:to>
    <cdr:sp macro="" textlink="">
      <cdr:nvSpPr>
        <cdr:cNvPr id="2" name="TextBox 1"/>
        <cdr:cNvSpPr txBox="1"/>
      </cdr:nvSpPr>
      <cdr:spPr>
        <a:xfrm xmlns:a="http://schemas.openxmlformats.org/drawingml/2006/main">
          <a:off x="2870200" y="6164264"/>
          <a:ext cx="1905000" cy="2794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en-US" sz="1050" b="1">
              <a:latin typeface="Arial" panose="020B0604020202020204" pitchFamily="34" charset="0"/>
              <a:cs typeface="Arial" panose="020B0604020202020204" pitchFamily="34" charset="0"/>
            </a:rPr>
            <a:t>Years  </a:t>
          </a:r>
          <a:r>
            <a:rPr lang="ar-QA" sz="1200" b="1">
              <a:latin typeface="Arial" panose="020B0604020202020204" pitchFamily="34" charset="0"/>
              <a:cs typeface="Arial" panose="020B0604020202020204" pitchFamily="34" charset="0"/>
            </a:rPr>
            <a:t>السنوات</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8</xdr:col>
      <xdr:colOff>1607820</xdr:colOff>
      <xdr:row>0</xdr:row>
      <xdr:rowOff>0</xdr:rowOff>
    </xdr:from>
    <xdr:to>
      <xdr:col>9</xdr:col>
      <xdr:colOff>567600</xdr:colOff>
      <xdr:row>2</xdr:row>
      <xdr:rowOff>103200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32456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0</xdr:rowOff>
    </xdr:from>
    <xdr:to>
      <xdr:col>7</xdr:col>
      <xdr:colOff>19050</xdr:colOff>
      <xdr:row>13</xdr:row>
      <xdr:rowOff>0</xdr:rowOff>
    </xdr:to>
    <xdr:graphicFrame macro="">
      <xdr:nvGraphicFramePr>
        <xdr:cNvPr id="18724" name="Chart 9">
          <a:extLst>
            <a:ext uri="{FF2B5EF4-FFF2-40B4-BE49-F238E27FC236}">
              <a16:creationId xmlns:a16="http://schemas.microsoft.com/office/drawing/2014/main" id="{00000000-0008-0000-0700-000024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1607820</xdr:colOff>
      <xdr:row>0</xdr:row>
      <xdr:rowOff>0</xdr:rowOff>
    </xdr:from>
    <xdr:to>
      <xdr:col>7</xdr:col>
      <xdr:colOff>26580</xdr:colOff>
      <xdr:row>1</xdr:row>
      <xdr:rowOff>141300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2978100" y="0"/>
          <a:ext cx="720000" cy="712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O4:P10" totalsRowShown="0" tableBorderDxfId="1">
  <autoFilter ref="O4:P10" xr:uid="{00000000-0009-0000-0100-000004000000}"/>
  <tableColumns count="2">
    <tableColumn id="1" xr3:uid="{00000000-0010-0000-0000-000001000000}" name="القيمة المضافة_x000a_Value Added " dataDxfId="0"/>
    <tableColumn id="2" xr3:uid="{00000000-0010-0000-0000-000002000000}" name="السنة_x000a_Year"/>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5"/>
  <sheetViews>
    <sheetView showGridLines="0" rightToLeft="1" view="pageBreakPreview" zoomScaleNormal="100" zoomScaleSheetLayoutView="100" workbookViewId="0">
      <selection activeCell="I6" sqref="I6"/>
    </sheetView>
  </sheetViews>
  <sheetFormatPr defaultColWidth="9.140625" defaultRowHeight="12.75"/>
  <cols>
    <col min="1" max="1" width="69.7109375" style="10" customWidth="1"/>
    <col min="2" max="16384" width="9.140625" style="10"/>
  </cols>
  <sheetData>
    <row r="1" spans="1:1" ht="21" customHeight="1"/>
    <row r="2" spans="1:1" ht="72.75">
      <c r="A2" s="16"/>
    </row>
    <row r="3" spans="1:1" s="11" customFormat="1" ht="28.9" customHeight="1">
      <c r="A3" s="13"/>
    </row>
    <row r="4" spans="1:1" s="11" customFormat="1" ht="120.6" customHeight="1">
      <c r="A4" s="17" t="s">
        <v>97</v>
      </c>
    </row>
    <row r="5" spans="1:1" s="11" customFormat="1">
      <c r="A5" s="12"/>
    </row>
  </sheetData>
  <phoneticPr fontId="13"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U28"/>
  <sheetViews>
    <sheetView showGridLines="0" rightToLeft="1" tabSelected="1" view="pageBreakPreview" zoomScaleNormal="100" zoomScaleSheetLayoutView="100" workbookViewId="0">
      <selection activeCell="P8" sqref="P8"/>
    </sheetView>
  </sheetViews>
  <sheetFormatPr defaultColWidth="9.140625" defaultRowHeight="12.75"/>
  <cols>
    <col min="1" max="1" width="3.5703125" style="69" customWidth="1"/>
    <col min="2" max="2" width="28.42578125" style="69" customWidth="1"/>
    <col min="3" max="7" width="14" style="69" customWidth="1"/>
    <col min="8" max="8" width="30" style="69" customWidth="1"/>
    <col min="9" max="9" width="3.140625" style="69" customWidth="1"/>
    <col min="10" max="16384" width="9.140625" style="69"/>
  </cols>
  <sheetData>
    <row r="1" spans="1:21" s="66" customFormat="1" ht="27" customHeight="1">
      <c r="A1" s="131"/>
      <c r="B1" s="76"/>
      <c r="C1" s="76"/>
      <c r="D1" s="76"/>
      <c r="E1" s="76"/>
      <c r="F1" s="76"/>
      <c r="G1" s="76"/>
      <c r="H1" s="76"/>
      <c r="I1" s="76"/>
      <c r="J1" s="76"/>
      <c r="K1" s="76"/>
      <c r="L1" s="76"/>
      <c r="M1" s="76"/>
    </row>
    <row r="2" spans="1:21" s="61" customFormat="1" ht="20.25">
      <c r="A2" s="58" t="s">
        <v>96</v>
      </c>
      <c r="B2" s="59"/>
      <c r="C2" s="59"/>
      <c r="D2" s="59"/>
      <c r="E2" s="59"/>
      <c r="F2" s="59"/>
      <c r="G2" s="59"/>
      <c r="H2" s="59"/>
      <c r="I2" s="60"/>
    </row>
    <row r="3" spans="1:21" s="62" customFormat="1" ht="20.25">
      <c r="A3" s="197">
        <v>2022</v>
      </c>
      <c r="B3" s="197"/>
      <c r="C3" s="197"/>
      <c r="D3" s="197"/>
      <c r="E3" s="197"/>
      <c r="F3" s="197"/>
      <c r="G3" s="197"/>
      <c r="H3" s="197"/>
      <c r="I3" s="197"/>
    </row>
    <row r="4" spans="1:21" ht="15.75">
      <c r="A4" s="56" t="s">
        <v>119</v>
      </c>
      <c r="B4" s="67"/>
      <c r="C4" s="67"/>
      <c r="D4" s="67"/>
      <c r="E4" s="67"/>
      <c r="F4" s="67"/>
      <c r="G4" s="67"/>
      <c r="H4" s="67"/>
      <c r="I4" s="57"/>
    </row>
    <row r="5" spans="1:21" ht="15.75">
      <c r="A5" s="145">
        <v>2022</v>
      </c>
      <c r="B5" s="145"/>
      <c r="C5" s="145"/>
      <c r="D5" s="145"/>
      <c r="E5" s="145"/>
      <c r="F5" s="145"/>
      <c r="G5" s="145"/>
      <c r="H5" s="145"/>
      <c r="I5" s="145"/>
    </row>
    <row r="6" spans="1:21" ht="21.75" customHeight="1">
      <c r="A6" s="24" t="s">
        <v>159</v>
      </c>
      <c r="B6" s="67"/>
      <c r="C6" s="67"/>
      <c r="D6" s="67"/>
      <c r="E6" s="67"/>
      <c r="F6" s="67"/>
      <c r="G6" s="67"/>
      <c r="H6" s="4"/>
      <c r="I6" s="19" t="s">
        <v>160</v>
      </c>
    </row>
    <row r="7" spans="1:21" s="78" customFormat="1" ht="48" customHeight="1" thickBot="1">
      <c r="A7" s="191" t="s">
        <v>5</v>
      </c>
      <c r="B7" s="191"/>
      <c r="C7" s="63" t="s">
        <v>22</v>
      </c>
      <c r="D7" s="63" t="s">
        <v>32</v>
      </c>
      <c r="E7" s="63" t="s">
        <v>33</v>
      </c>
      <c r="F7" s="63" t="s">
        <v>23</v>
      </c>
      <c r="G7" s="63" t="s">
        <v>24</v>
      </c>
      <c r="H7" s="233" t="s">
        <v>112</v>
      </c>
      <c r="I7" s="234"/>
    </row>
    <row r="8" spans="1:21" s="78" customFormat="1" ht="45.75" thickTop="1">
      <c r="A8" s="193"/>
      <c r="B8" s="193"/>
      <c r="C8" s="90" t="s">
        <v>25</v>
      </c>
      <c r="D8" s="90" t="s">
        <v>26</v>
      </c>
      <c r="E8" s="90" t="s">
        <v>27</v>
      </c>
      <c r="F8" s="90" t="s">
        <v>120</v>
      </c>
      <c r="G8" s="90" t="s">
        <v>121</v>
      </c>
      <c r="H8" s="235"/>
      <c r="I8" s="236"/>
    </row>
    <row r="9" spans="1:21" ht="59.25" customHeight="1" thickBot="1">
      <c r="A9" s="231" t="s">
        <v>99</v>
      </c>
      <c r="B9" s="231"/>
      <c r="C9" s="118">
        <v>29197</v>
      </c>
      <c r="D9" s="119">
        <v>41</v>
      </c>
      <c r="E9" s="119">
        <v>6</v>
      </c>
      <c r="F9" s="118">
        <v>128388</v>
      </c>
      <c r="G9" s="118">
        <v>68016</v>
      </c>
      <c r="H9" s="229" t="s">
        <v>115</v>
      </c>
      <c r="I9" s="229"/>
      <c r="R9" s="237"/>
      <c r="S9" s="237"/>
      <c r="T9" s="237"/>
      <c r="U9" s="237"/>
    </row>
    <row r="10" spans="1:21" ht="59.25" customHeight="1" thickTop="1">
      <c r="A10" s="232" t="s">
        <v>13</v>
      </c>
      <c r="B10" s="232"/>
      <c r="C10" s="120">
        <v>43497</v>
      </c>
      <c r="D10" s="120">
        <v>41</v>
      </c>
      <c r="E10" s="120">
        <v>10</v>
      </c>
      <c r="F10" s="120">
        <v>152517</v>
      </c>
      <c r="G10" s="120">
        <v>75684</v>
      </c>
      <c r="H10" s="230" t="s">
        <v>113</v>
      </c>
      <c r="I10" s="230"/>
      <c r="R10" s="237"/>
      <c r="S10" s="237"/>
      <c r="T10" s="237"/>
      <c r="U10" s="237"/>
    </row>
    <row r="11" spans="1:21" ht="57.75" customHeight="1">
      <c r="A11" s="227" t="s">
        <v>30</v>
      </c>
      <c r="B11" s="227"/>
      <c r="C11" s="121">
        <v>41863</v>
      </c>
      <c r="D11" s="121">
        <v>41</v>
      </c>
      <c r="E11" s="121">
        <v>9</v>
      </c>
      <c r="F11" s="121">
        <v>149751</v>
      </c>
      <c r="G11" s="121">
        <v>74804</v>
      </c>
      <c r="H11" s="228" t="s">
        <v>31</v>
      </c>
      <c r="I11" s="228"/>
    </row>
    <row r="12" spans="1:21">
      <c r="A12" s="85" t="s">
        <v>28</v>
      </c>
      <c r="B12" s="85"/>
      <c r="F12" s="86"/>
      <c r="G12" s="86"/>
      <c r="I12" s="86" t="s">
        <v>29</v>
      </c>
      <c r="J12" s="86"/>
    </row>
    <row r="28" spans="3:3">
      <c r="C28" s="95"/>
    </row>
  </sheetData>
  <mergeCells count="10">
    <mergeCell ref="A3:I3"/>
    <mergeCell ref="A5:I5"/>
    <mergeCell ref="A11:B11"/>
    <mergeCell ref="H11:I11"/>
    <mergeCell ref="A7:B8"/>
    <mergeCell ref="H9:I9"/>
    <mergeCell ref="H10:I10"/>
    <mergeCell ref="A9:B9"/>
    <mergeCell ref="A10:B10"/>
    <mergeCell ref="H7:I8"/>
  </mergeCells>
  <phoneticPr fontId="13"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33"/>
  <sheetViews>
    <sheetView showGridLines="0" rightToLeft="1" view="pageBreakPreview" topLeftCell="A3" zoomScaleNormal="150" zoomScaleSheetLayoutView="100" workbookViewId="0">
      <selection activeCell="C2" sqref="C2"/>
    </sheetView>
  </sheetViews>
  <sheetFormatPr defaultColWidth="9.140625" defaultRowHeight="12.75"/>
  <cols>
    <col min="1" max="1" width="40.5703125" style="2" customWidth="1"/>
    <col min="2" max="2" width="2.5703125" style="2" customWidth="1"/>
    <col min="3" max="3" width="42.5703125" style="2" customWidth="1"/>
    <col min="4" max="16384" width="9.140625" style="2"/>
  </cols>
  <sheetData>
    <row r="1" spans="1:11" s="15" customFormat="1" ht="48.75" customHeight="1">
      <c r="A1" s="14"/>
      <c r="B1" s="14"/>
      <c r="C1" s="14"/>
      <c r="D1" s="14"/>
      <c r="E1" s="14"/>
      <c r="F1" s="14"/>
      <c r="G1" s="14"/>
      <c r="H1" s="14"/>
      <c r="I1" s="14"/>
      <c r="J1" s="14"/>
      <c r="K1" s="14"/>
    </row>
    <row r="2" spans="1:11" ht="38.25" customHeight="1">
      <c r="A2" s="132" t="s">
        <v>0</v>
      </c>
      <c r="C2" s="133" t="s">
        <v>1</v>
      </c>
    </row>
    <row r="3" spans="1:11" s="27" customFormat="1" ht="68.25" customHeight="1">
      <c r="A3" s="134" t="s">
        <v>122</v>
      </c>
      <c r="C3" s="29" t="s">
        <v>123</v>
      </c>
    </row>
    <row r="4" spans="1:11" s="27" customFormat="1" ht="11.25" customHeight="1">
      <c r="A4" s="135"/>
      <c r="C4" s="1"/>
    </row>
    <row r="5" spans="1:11" s="27" customFormat="1" ht="159" customHeight="1">
      <c r="A5" s="136" t="s">
        <v>138</v>
      </c>
      <c r="C5" s="30" t="s">
        <v>139</v>
      </c>
    </row>
    <row r="6" spans="1:11" s="27" customFormat="1" ht="15.75" customHeight="1">
      <c r="A6" s="135"/>
      <c r="C6" s="1"/>
    </row>
    <row r="7" spans="1:11" ht="18.75">
      <c r="A7" s="135" t="s">
        <v>2</v>
      </c>
      <c r="C7" s="1" t="s">
        <v>100</v>
      </c>
    </row>
    <row r="8" spans="1:11" ht="18.75">
      <c r="A8" s="136" t="s">
        <v>148</v>
      </c>
      <c r="C8" s="30" t="s">
        <v>149</v>
      </c>
    </row>
    <row r="9" spans="1:11" ht="37.5">
      <c r="A9" s="136" t="s">
        <v>140</v>
      </c>
      <c r="C9" s="30" t="s">
        <v>141</v>
      </c>
    </row>
    <row r="10" spans="1:11" ht="18.75">
      <c r="A10" s="136"/>
      <c r="C10" s="30"/>
    </row>
    <row r="11" spans="1:11" ht="21.75">
      <c r="A11" s="137" t="s">
        <v>144</v>
      </c>
      <c r="C11" s="128" t="s">
        <v>145</v>
      </c>
    </row>
    <row r="12" spans="1:11" ht="37.5">
      <c r="A12" s="138" t="s">
        <v>147</v>
      </c>
      <c r="C12" s="30" t="s">
        <v>146</v>
      </c>
    </row>
    <row r="13" spans="1:11" ht="15">
      <c r="A13" s="139"/>
    </row>
    <row r="16" spans="1:11">
      <c r="B16" s="126"/>
      <c r="C16" s="127"/>
      <c r="D16" s="126"/>
    </row>
    <row r="17" spans="1:5" ht="12.75" customHeight="1">
      <c r="B17" s="129"/>
      <c r="C17" s="127"/>
    </row>
    <row r="18" spans="1:5" ht="12.75" customHeight="1">
      <c r="A18" s="129"/>
      <c r="B18" s="129"/>
      <c r="C18" s="127"/>
      <c r="D18" s="130"/>
      <c r="E18" s="130"/>
    </row>
    <row r="19" spans="1:5" ht="12.75" customHeight="1">
      <c r="A19" s="129"/>
      <c r="B19" s="129"/>
      <c r="C19" s="127"/>
      <c r="D19" s="130"/>
      <c r="E19" s="130"/>
    </row>
    <row r="20" spans="1:5" ht="12.75" customHeight="1">
      <c r="A20" s="129"/>
      <c r="B20" s="129"/>
      <c r="C20" s="127"/>
      <c r="D20" s="130"/>
      <c r="E20" s="130"/>
    </row>
    <row r="21" spans="1:5" ht="12.75" customHeight="1">
      <c r="A21" s="129"/>
      <c r="B21" s="129"/>
      <c r="C21" s="127"/>
      <c r="D21" s="130"/>
      <c r="E21" s="130"/>
    </row>
    <row r="22" spans="1:5" ht="12.75" customHeight="1">
      <c r="A22" s="129"/>
      <c r="B22" s="129"/>
      <c r="C22" s="127"/>
      <c r="D22" s="130"/>
      <c r="E22" s="130"/>
    </row>
    <row r="23" spans="1:5" ht="12.75" customHeight="1">
      <c r="A23" s="129"/>
      <c r="B23" s="129"/>
      <c r="C23" s="127"/>
      <c r="D23" s="130"/>
      <c r="E23" s="130"/>
    </row>
    <row r="24" spans="1:5" ht="12.75" customHeight="1">
      <c r="A24" s="129"/>
      <c r="B24" s="129"/>
      <c r="C24" s="127"/>
      <c r="D24" s="130"/>
      <c r="E24" s="130"/>
    </row>
    <row r="25" spans="1:5" ht="12.75" customHeight="1">
      <c r="A25" s="129"/>
      <c r="B25" s="129"/>
      <c r="C25" s="127"/>
      <c r="D25" s="130"/>
      <c r="E25" s="130"/>
    </row>
    <row r="26" spans="1:5" ht="12.75" customHeight="1">
      <c r="A26" s="129"/>
      <c r="B26" s="129"/>
      <c r="C26" s="127"/>
      <c r="D26" s="130"/>
      <c r="E26" s="130"/>
    </row>
    <row r="27" spans="1:5" ht="12.75" customHeight="1">
      <c r="A27" s="129"/>
      <c r="B27" s="129"/>
      <c r="C27" s="127"/>
      <c r="D27" s="130"/>
      <c r="E27" s="130"/>
    </row>
    <row r="28" spans="1:5" ht="12.75" customHeight="1">
      <c r="A28" s="129"/>
      <c r="B28" s="129"/>
      <c r="C28" s="127"/>
      <c r="D28" s="130"/>
      <c r="E28" s="130"/>
    </row>
    <row r="29" spans="1:5" ht="12.75" customHeight="1">
      <c r="A29" s="129"/>
      <c r="B29" s="129"/>
      <c r="C29" s="127"/>
      <c r="D29" s="130"/>
      <c r="E29" s="130"/>
    </row>
    <row r="30" spans="1:5" ht="12.75" customHeight="1">
      <c r="A30" s="129"/>
      <c r="B30" s="129"/>
      <c r="C30" s="127"/>
      <c r="D30" s="130"/>
      <c r="E30" s="130"/>
    </row>
    <row r="31" spans="1:5" ht="12.75" customHeight="1">
      <c r="A31" s="129"/>
      <c r="B31" s="129"/>
      <c r="C31" s="127"/>
      <c r="D31" s="130"/>
      <c r="E31" s="130"/>
    </row>
    <row r="32" spans="1:5" ht="12.75" customHeight="1">
      <c r="A32" s="129"/>
      <c r="B32" s="129"/>
      <c r="C32" s="127"/>
      <c r="D32" s="130"/>
      <c r="E32" s="130"/>
    </row>
    <row r="33" spans="1:5" ht="12.75" customHeight="1">
      <c r="A33" s="129"/>
      <c r="B33" s="129"/>
      <c r="C33" s="127"/>
      <c r="D33" s="130"/>
      <c r="E33" s="130"/>
    </row>
  </sheetData>
  <phoneticPr fontId="13"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U14"/>
  <sheetViews>
    <sheetView showGridLines="0" rightToLeft="1" view="pageBreakPreview" zoomScaleNormal="100" zoomScaleSheetLayoutView="100" workbookViewId="0">
      <selection activeCell="K14" sqref="K14"/>
    </sheetView>
  </sheetViews>
  <sheetFormatPr defaultColWidth="9.140625" defaultRowHeight="12.75"/>
  <cols>
    <col min="1" max="1" width="22.7109375" style="75" customWidth="1"/>
    <col min="2" max="2" width="8.7109375" style="75" customWidth="1"/>
    <col min="3" max="3" width="9" style="70" customWidth="1"/>
    <col min="4" max="4" width="7.7109375" style="70" customWidth="1"/>
    <col min="5" max="5" width="9.42578125" style="70" customWidth="1"/>
    <col min="6" max="6" width="10.5703125" style="70" customWidth="1"/>
    <col min="7" max="7" width="9.7109375" style="70" customWidth="1"/>
    <col min="8" max="8" width="10.5703125" style="70" customWidth="1"/>
    <col min="9" max="9" width="10.7109375" style="70" customWidth="1"/>
    <col min="10" max="10" width="9.7109375" style="70" customWidth="1"/>
    <col min="11" max="11" width="10.85546875" style="70" customWidth="1"/>
    <col min="12" max="12" width="22.7109375" style="75" customWidth="1"/>
    <col min="13" max="13" width="6.7109375" style="69" customWidth="1"/>
    <col min="14" max="14" width="5.85546875" style="69" customWidth="1"/>
    <col min="15" max="15" width="6.7109375" style="69" customWidth="1"/>
    <col min="16" max="16" width="5.85546875" style="69" customWidth="1"/>
    <col min="17" max="17" width="6.7109375" style="69" customWidth="1"/>
    <col min="18" max="18" width="6.140625" style="69" customWidth="1"/>
    <col min="19" max="19" width="7" style="69" customWidth="1"/>
    <col min="20" max="21" width="8.28515625" style="4" customWidth="1"/>
    <col min="22" max="16384" width="9.140625" style="69"/>
  </cols>
  <sheetData>
    <row r="1" spans="1:21" s="66" customFormat="1" ht="27" customHeight="1">
      <c r="A1" s="149"/>
      <c r="B1" s="150"/>
      <c r="C1" s="150"/>
      <c r="D1" s="150"/>
      <c r="E1" s="150"/>
      <c r="F1" s="150"/>
      <c r="G1" s="150"/>
      <c r="H1" s="150"/>
      <c r="I1" s="150"/>
      <c r="J1" s="150"/>
      <c r="K1" s="150"/>
      <c r="L1" s="150"/>
      <c r="M1" s="150"/>
    </row>
    <row r="2" spans="1:21" ht="18.75" customHeight="1">
      <c r="A2" s="154" t="s">
        <v>98</v>
      </c>
      <c r="B2" s="154"/>
      <c r="C2" s="154"/>
      <c r="D2" s="154"/>
      <c r="E2" s="154"/>
      <c r="F2" s="154"/>
      <c r="G2" s="154"/>
      <c r="H2" s="154"/>
      <c r="I2" s="154"/>
      <c r="J2" s="154"/>
      <c r="K2" s="154"/>
      <c r="L2" s="154"/>
      <c r="M2" s="154"/>
      <c r="N2" s="67"/>
      <c r="O2" s="67"/>
      <c r="P2" s="67"/>
      <c r="Q2" s="67"/>
      <c r="R2" s="68"/>
      <c r="S2" s="67"/>
      <c r="T2" s="68"/>
      <c r="U2" s="67"/>
    </row>
    <row r="3" spans="1:21" s="26" customFormat="1" ht="18" customHeight="1">
      <c r="A3" s="143" t="s">
        <v>162</v>
      </c>
      <c r="B3" s="143"/>
      <c r="C3" s="143"/>
      <c r="D3" s="143"/>
      <c r="E3" s="143"/>
      <c r="F3" s="143"/>
      <c r="G3" s="143"/>
      <c r="H3" s="143"/>
      <c r="I3" s="143"/>
      <c r="J3" s="143"/>
      <c r="K3" s="143"/>
      <c r="L3" s="143"/>
      <c r="M3" s="143"/>
      <c r="N3" s="22"/>
      <c r="O3" s="23"/>
      <c r="P3" s="23"/>
      <c r="Q3" s="23"/>
      <c r="R3" s="22"/>
      <c r="S3" s="22"/>
      <c r="T3" s="21"/>
      <c r="U3" s="22"/>
    </row>
    <row r="4" spans="1:21" ht="34.5" customHeight="1">
      <c r="A4" s="144" t="s">
        <v>142</v>
      </c>
      <c r="B4" s="145"/>
      <c r="C4" s="145"/>
      <c r="D4" s="145"/>
      <c r="E4" s="145"/>
      <c r="F4" s="145"/>
      <c r="G4" s="145"/>
      <c r="H4" s="145"/>
      <c r="I4" s="145"/>
      <c r="J4" s="145"/>
      <c r="K4" s="145"/>
      <c r="L4" s="145"/>
      <c r="M4" s="145"/>
      <c r="T4" s="69"/>
      <c r="U4" s="69"/>
    </row>
    <row r="5" spans="1:21" ht="15.75">
      <c r="A5" s="146" t="s">
        <v>162</v>
      </c>
      <c r="B5" s="146"/>
      <c r="C5" s="146"/>
      <c r="D5" s="146"/>
      <c r="E5" s="146"/>
      <c r="F5" s="146"/>
      <c r="G5" s="146"/>
      <c r="H5" s="146"/>
      <c r="I5" s="146"/>
      <c r="J5" s="146"/>
      <c r="K5" s="146"/>
      <c r="L5" s="146"/>
      <c r="M5" s="146"/>
      <c r="N5" s="67"/>
      <c r="O5" s="67"/>
      <c r="P5" s="67"/>
      <c r="Q5" s="67"/>
      <c r="R5" s="57"/>
      <c r="S5" s="67"/>
      <c r="T5" s="57"/>
      <c r="U5" s="67"/>
    </row>
    <row r="6" spans="1:21" ht="24.75" customHeight="1">
      <c r="A6" s="28" t="s">
        <v>150</v>
      </c>
      <c r="B6" s="28"/>
      <c r="L6" s="71"/>
      <c r="M6" s="19" t="s">
        <v>151</v>
      </c>
      <c r="N6" s="67"/>
      <c r="O6" s="4"/>
      <c r="P6" s="67"/>
      <c r="Q6" s="4"/>
      <c r="R6" s="4"/>
      <c r="T6" s="6"/>
    </row>
    <row r="7" spans="1:21" ht="18.75" customHeight="1" thickBot="1">
      <c r="A7" s="151" t="s">
        <v>34</v>
      </c>
      <c r="B7" s="165" t="s">
        <v>87</v>
      </c>
      <c r="C7" s="162" t="s">
        <v>7</v>
      </c>
      <c r="D7" s="162"/>
      <c r="E7" s="162"/>
      <c r="F7" s="162" t="s">
        <v>8</v>
      </c>
      <c r="G7" s="162"/>
      <c r="H7" s="162"/>
      <c r="I7" s="162" t="s">
        <v>30</v>
      </c>
      <c r="J7" s="162"/>
      <c r="K7" s="162"/>
      <c r="L7" s="158" t="s">
        <v>35</v>
      </c>
      <c r="M7" s="147" t="s">
        <v>85</v>
      </c>
      <c r="Q7" s="4"/>
      <c r="R7" s="4"/>
      <c r="T7" s="69"/>
      <c r="U7" s="69"/>
    </row>
    <row r="8" spans="1:21" ht="18.75" customHeight="1" thickTop="1" thickBot="1">
      <c r="A8" s="152"/>
      <c r="B8" s="166"/>
      <c r="C8" s="161" t="s">
        <v>36</v>
      </c>
      <c r="D8" s="161"/>
      <c r="E8" s="161"/>
      <c r="F8" s="161" t="s">
        <v>37</v>
      </c>
      <c r="G8" s="161"/>
      <c r="H8" s="161"/>
      <c r="I8" s="161" t="s">
        <v>31</v>
      </c>
      <c r="J8" s="161"/>
      <c r="K8" s="161"/>
      <c r="L8" s="159"/>
      <c r="M8" s="148"/>
      <c r="Q8" s="4"/>
      <c r="R8" s="4"/>
      <c r="T8" s="69"/>
      <c r="U8" s="69"/>
    </row>
    <row r="9" spans="1:21" ht="18.75" customHeight="1" thickTop="1" thickBot="1">
      <c r="A9" s="152"/>
      <c r="B9" s="156" t="s">
        <v>42</v>
      </c>
      <c r="C9" s="37" t="s">
        <v>38</v>
      </c>
      <c r="D9" s="37" t="s">
        <v>39</v>
      </c>
      <c r="E9" s="37" t="s">
        <v>30</v>
      </c>
      <c r="F9" s="37" t="s">
        <v>38</v>
      </c>
      <c r="G9" s="37" t="s">
        <v>39</v>
      </c>
      <c r="H9" s="37" t="s">
        <v>30</v>
      </c>
      <c r="I9" s="37" t="s">
        <v>38</v>
      </c>
      <c r="J9" s="37" t="s">
        <v>39</v>
      </c>
      <c r="K9" s="37" t="s">
        <v>30</v>
      </c>
      <c r="L9" s="159"/>
      <c r="M9" s="163" t="s">
        <v>86</v>
      </c>
      <c r="Q9" s="4"/>
      <c r="R9" s="4"/>
      <c r="T9" s="69"/>
      <c r="U9" s="69"/>
    </row>
    <row r="10" spans="1:21" ht="18.75" customHeight="1" thickTop="1">
      <c r="A10" s="153"/>
      <c r="B10" s="157"/>
      <c r="C10" s="38" t="s">
        <v>40</v>
      </c>
      <c r="D10" s="38" t="s">
        <v>41</v>
      </c>
      <c r="E10" s="38" t="s">
        <v>31</v>
      </c>
      <c r="F10" s="38" t="s">
        <v>40</v>
      </c>
      <c r="G10" s="38" t="s">
        <v>41</v>
      </c>
      <c r="H10" s="38" t="s">
        <v>31</v>
      </c>
      <c r="I10" s="38" t="s">
        <v>40</v>
      </c>
      <c r="J10" s="38" t="s">
        <v>41</v>
      </c>
      <c r="K10" s="38" t="s">
        <v>31</v>
      </c>
      <c r="L10" s="160"/>
      <c r="M10" s="164"/>
      <c r="Q10" s="4"/>
      <c r="R10" s="4"/>
      <c r="T10" s="69"/>
      <c r="U10" s="69"/>
    </row>
    <row r="11" spans="1:21" ht="45" customHeight="1" thickBot="1">
      <c r="A11" s="35" t="s">
        <v>124</v>
      </c>
      <c r="B11" s="140">
        <v>3246</v>
      </c>
      <c r="C11" s="107">
        <v>175</v>
      </c>
      <c r="D11" s="106">
        <v>22</v>
      </c>
      <c r="E11" s="108">
        <f>SUM(C11:D11)</f>
        <v>197</v>
      </c>
      <c r="F11" s="106">
        <v>355214</v>
      </c>
      <c r="G11" s="106">
        <v>1769</v>
      </c>
      <c r="H11" s="108">
        <f>SUM(F11:G11)</f>
        <v>356983</v>
      </c>
      <c r="I11" s="108">
        <f>SUM(C11,F11)</f>
        <v>355389</v>
      </c>
      <c r="J11" s="108">
        <f>SUM(D11,G11)</f>
        <v>1791</v>
      </c>
      <c r="K11" s="108">
        <f>SUM(I11:J11)</f>
        <v>357180</v>
      </c>
      <c r="L11" s="36" t="s">
        <v>127</v>
      </c>
      <c r="M11" s="72">
        <v>41</v>
      </c>
      <c r="Q11" s="4"/>
      <c r="R11" s="4"/>
      <c r="T11" s="69"/>
      <c r="U11" s="69"/>
    </row>
    <row r="12" spans="1:21" ht="45" customHeight="1" thickTop="1" thickBot="1">
      <c r="A12" s="31" t="s">
        <v>125</v>
      </c>
      <c r="B12" s="141">
        <v>321</v>
      </c>
      <c r="C12" s="109">
        <v>108</v>
      </c>
      <c r="D12" s="109">
        <v>21</v>
      </c>
      <c r="E12" s="110">
        <f>SUM(C12:D12)</f>
        <v>129</v>
      </c>
      <c r="F12" s="109">
        <v>142394</v>
      </c>
      <c r="G12" s="109">
        <v>1115</v>
      </c>
      <c r="H12" s="110">
        <f>SUM(F12:G12)</f>
        <v>143509</v>
      </c>
      <c r="I12" s="110">
        <f>SUM(C12,F12)</f>
        <v>142502</v>
      </c>
      <c r="J12" s="110">
        <f t="shared" ref="J12" si="0">SUM(D12,G12)</f>
        <v>1136</v>
      </c>
      <c r="K12" s="110">
        <f>SUM(I12:J12)</f>
        <v>143638</v>
      </c>
      <c r="L12" s="32" t="s">
        <v>128</v>
      </c>
      <c r="M12" s="73">
        <v>42</v>
      </c>
      <c r="Q12" s="4"/>
      <c r="R12" s="4"/>
      <c r="T12" s="69"/>
      <c r="U12" s="69"/>
    </row>
    <row r="13" spans="1:21" ht="45" customHeight="1" thickTop="1">
      <c r="A13" s="33" t="s">
        <v>126</v>
      </c>
      <c r="B13" s="142">
        <v>2485</v>
      </c>
      <c r="C13" s="111">
        <v>308</v>
      </c>
      <c r="D13" s="111">
        <v>3</v>
      </c>
      <c r="E13" s="112">
        <f>SUM(C13:D13)</f>
        <v>311</v>
      </c>
      <c r="F13" s="111">
        <v>147801</v>
      </c>
      <c r="G13" s="111">
        <v>809</v>
      </c>
      <c r="H13" s="112">
        <f>SUM(F13:G13)</f>
        <v>148610</v>
      </c>
      <c r="I13" s="112">
        <f>SUM(C13,F13)</f>
        <v>148109</v>
      </c>
      <c r="J13" s="112">
        <f>SUM(D13,G13)</f>
        <v>812</v>
      </c>
      <c r="K13" s="112">
        <f>SUM(I13:J13)</f>
        <v>148921</v>
      </c>
      <c r="L13" s="34" t="s">
        <v>129</v>
      </c>
      <c r="M13" s="74">
        <v>43</v>
      </c>
      <c r="Q13" s="4"/>
      <c r="R13" s="4"/>
      <c r="T13" s="69"/>
      <c r="U13" s="69"/>
    </row>
    <row r="14" spans="1:21" ht="52.5" customHeight="1">
      <c r="A14" s="92" t="s">
        <v>30</v>
      </c>
      <c r="B14" s="113">
        <f>SUM(B11:B13)</f>
        <v>6052</v>
      </c>
      <c r="C14" s="113">
        <f t="shared" ref="C14:J14" si="1">SUM(C11:C13)</f>
        <v>591</v>
      </c>
      <c r="D14" s="113">
        <f t="shared" si="1"/>
        <v>46</v>
      </c>
      <c r="E14" s="113">
        <f t="shared" si="1"/>
        <v>637</v>
      </c>
      <c r="F14" s="113">
        <f t="shared" si="1"/>
        <v>645409</v>
      </c>
      <c r="G14" s="113">
        <f t="shared" si="1"/>
        <v>3693</v>
      </c>
      <c r="H14" s="113">
        <f t="shared" si="1"/>
        <v>649102</v>
      </c>
      <c r="I14" s="113">
        <f t="shared" si="1"/>
        <v>646000</v>
      </c>
      <c r="J14" s="113">
        <f t="shared" si="1"/>
        <v>3739</v>
      </c>
      <c r="K14" s="113">
        <f>SUM(K11:K13)</f>
        <v>649739</v>
      </c>
      <c r="L14" s="155" t="s">
        <v>31</v>
      </c>
      <c r="M14" s="155"/>
      <c r="Q14" s="4"/>
      <c r="R14" s="4"/>
      <c r="T14" s="69"/>
      <c r="U14" s="69"/>
    </row>
  </sheetData>
  <mergeCells count="18">
    <mergeCell ref="L14:M14"/>
    <mergeCell ref="B9:B10"/>
    <mergeCell ref="L7:L10"/>
    <mergeCell ref="C8:E8"/>
    <mergeCell ref="F8:H8"/>
    <mergeCell ref="I8:K8"/>
    <mergeCell ref="C7:E7"/>
    <mergeCell ref="F7:H7"/>
    <mergeCell ref="M9:M10"/>
    <mergeCell ref="B7:B8"/>
    <mergeCell ref="I7:K7"/>
    <mergeCell ref="A3:M3"/>
    <mergeCell ref="A4:M4"/>
    <mergeCell ref="A5:M5"/>
    <mergeCell ref="M7:M8"/>
    <mergeCell ref="A1:M1"/>
    <mergeCell ref="A7:A10"/>
    <mergeCell ref="A2:M2"/>
  </mergeCells>
  <phoneticPr fontId="13" type="noConversion"/>
  <printOptions horizontalCentered="1"/>
  <pageMargins left="0" right="0" top="0.98425196850393704" bottom="0.59055118110236227" header="0.51181102362204722" footer="0.51181102362204722"/>
  <pageSetup paperSize="9" scale="96" orientation="landscape" r:id="rId1"/>
  <headerFooter alignWithMargins="0"/>
  <ignoredErrors>
    <ignoredError sqref="A4:M4 B3:M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T15"/>
  <sheetViews>
    <sheetView showGridLines="0" rightToLeft="1" view="pageBreakPreview" zoomScaleNormal="100" zoomScaleSheetLayoutView="100" workbookViewId="0">
      <selection activeCell="G14" sqref="G14"/>
    </sheetView>
  </sheetViews>
  <sheetFormatPr defaultColWidth="9.140625" defaultRowHeight="15"/>
  <cols>
    <col min="1" max="1" width="25.5703125" style="9" customWidth="1"/>
    <col min="2" max="2" width="10.7109375" style="69" customWidth="1"/>
    <col min="3" max="5" width="10.7109375" style="9" customWidth="1"/>
    <col min="6" max="7" width="12.28515625" style="9" customWidth="1"/>
    <col min="8" max="8" width="25.7109375" style="9" customWidth="1"/>
    <col min="9" max="9" width="8.7109375" style="9" customWidth="1"/>
    <col min="10" max="16384" width="9.140625" style="9"/>
  </cols>
  <sheetData>
    <row r="1" spans="1:20" s="66" customFormat="1" ht="25.5" customHeight="1">
      <c r="A1" s="131"/>
      <c r="B1" s="76"/>
      <c r="C1" s="76"/>
      <c r="D1" s="76"/>
      <c r="E1" s="76"/>
      <c r="F1" s="76"/>
      <c r="G1" s="76"/>
      <c r="H1" s="76"/>
      <c r="I1" s="76"/>
      <c r="J1" s="76"/>
      <c r="K1" s="76"/>
      <c r="L1" s="76"/>
      <c r="M1" s="76"/>
      <c r="N1" s="76"/>
      <c r="O1" s="76"/>
      <c r="P1" s="76"/>
      <c r="Q1" s="76"/>
      <c r="R1" s="76"/>
      <c r="S1" s="76"/>
      <c r="T1" s="76"/>
    </row>
    <row r="2" spans="1:20" ht="20.25">
      <c r="A2" s="154" t="s">
        <v>43</v>
      </c>
      <c r="B2" s="154"/>
      <c r="C2" s="154"/>
      <c r="D2" s="154"/>
      <c r="E2" s="154"/>
      <c r="F2" s="154"/>
      <c r="G2" s="154"/>
      <c r="H2" s="154"/>
      <c r="I2" s="154"/>
    </row>
    <row r="3" spans="1:20" ht="20.25">
      <c r="A3" s="143" t="s">
        <v>162</v>
      </c>
      <c r="B3" s="143"/>
      <c r="C3" s="143"/>
      <c r="D3" s="143"/>
      <c r="E3" s="143"/>
      <c r="F3" s="143"/>
      <c r="G3" s="143"/>
      <c r="H3" s="143"/>
      <c r="I3" s="143"/>
    </row>
    <row r="4" spans="1:20" ht="37.5" customHeight="1">
      <c r="A4" s="146" t="s">
        <v>143</v>
      </c>
      <c r="B4" s="146"/>
      <c r="C4" s="146"/>
      <c r="D4" s="146"/>
      <c r="E4" s="146"/>
      <c r="F4" s="146"/>
      <c r="G4" s="146"/>
      <c r="H4" s="146"/>
      <c r="I4" s="146"/>
    </row>
    <row r="5" spans="1:20" ht="15.75" customHeight="1">
      <c r="A5" s="146" t="s">
        <v>162</v>
      </c>
      <c r="B5" s="146"/>
      <c r="C5" s="146"/>
      <c r="D5" s="146"/>
      <c r="E5" s="146"/>
      <c r="F5" s="146"/>
      <c r="G5" s="146"/>
      <c r="H5" s="146"/>
      <c r="I5" s="146"/>
    </row>
    <row r="6" spans="1:20" ht="15.75">
      <c r="A6" s="40" t="s">
        <v>152</v>
      </c>
      <c r="C6" s="20"/>
      <c r="D6" s="77"/>
      <c r="E6" s="77"/>
      <c r="F6" s="20"/>
      <c r="H6" s="181" t="s">
        <v>153</v>
      </c>
      <c r="I6" s="181"/>
    </row>
    <row r="7" spans="1:20" ht="15.75" thickBot="1">
      <c r="A7" s="167" t="s">
        <v>34</v>
      </c>
      <c r="B7" s="170" t="s">
        <v>44</v>
      </c>
      <c r="C7" s="171"/>
      <c r="D7" s="171"/>
      <c r="E7" s="171" t="s">
        <v>17</v>
      </c>
      <c r="F7" s="171"/>
      <c r="G7" s="172"/>
      <c r="H7" s="176" t="s">
        <v>35</v>
      </c>
      <c r="I7" s="179" t="s">
        <v>88</v>
      </c>
    </row>
    <row r="8" spans="1:20" ht="16.5" thickTop="1" thickBot="1">
      <c r="A8" s="168"/>
      <c r="B8" s="173" t="s">
        <v>45</v>
      </c>
      <c r="C8" s="174"/>
      <c r="D8" s="174"/>
      <c r="E8" s="174" t="s">
        <v>101</v>
      </c>
      <c r="F8" s="174"/>
      <c r="G8" s="175"/>
      <c r="H8" s="177"/>
      <c r="I8" s="180"/>
    </row>
    <row r="9" spans="1:20" ht="16.5" thickTop="1" thickBot="1">
      <c r="A9" s="168"/>
      <c r="B9" s="37" t="s">
        <v>7</v>
      </c>
      <c r="C9" s="37" t="s">
        <v>8</v>
      </c>
      <c r="D9" s="37" t="s">
        <v>30</v>
      </c>
      <c r="E9" s="37" t="s">
        <v>7</v>
      </c>
      <c r="F9" s="37" t="s">
        <v>8</v>
      </c>
      <c r="G9" s="37" t="s">
        <v>30</v>
      </c>
      <c r="H9" s="177"/>
      <c r="I9" s="163" t="s">
        <v>56</v>
      </c>
    </row>
    <row r="10" spans="1:20" ht="15.75" thickTop="1">
      <c r="A10" s="169"/>
      <c r="B10" s="38" t="s">
        <v>36</v>
      </c>
      <c r="C10" s="38" t="s">
        <v>37</v>
      </c>
      <c r="D10" s="38" t="s">
        <v>31</v>
      </c>
      <c r="E10" s="38" t="s">
        <v>36</v>
      </c>
      <c r="F10" s="38" t="s">
        <v>37</v>
      </c>
      <c r="G10" s="38" t="s">
        <v>31</v>
      </c>
      <c r="H10" s="178"/>
      <c r="I10" s="164"/>
    </row>
    <row r="11" spans="1:20" ht="39" customHeight="1" thickBot="1">
      <c r="A11" s="42" t="s">
        <v>124</v>
      </c>
      <c r="B11" s="106">
        <v>197</v>
      </c>
      <c r="C11" s="106">
        <v>356983</v>
      </c>
      <c r="D11" s="108">
        <f>SUM(B11:C11)</f>
        <v>357180</v>
      </c>
      <c r="E11" s="106">
        <v>68445</v>
      </c>
      <c r="F11" s="106">
        <v>14954471</v>
      </c>
      <c r="G11" s="108">
        <f>SUM(E11:F11)</f>
        <v>15022916</v>
      </c>
      <c r="H11" s="36" t="s">
        <v>127</v>
      </c>
      <c r="I11" s="72">
        <v>41</v>
      </c>
    </row>
    <row r="12" spans="1:20" ht="39" customHeight="1" thickTop="1" thickBot="1">
      <c r="A12" s="41" t="s">
        <v>125</v>
      </c>
      <c r="B12" s="114">
        <v>129</v>
      </c>
      <c r="C12" s="109">
        <v>143509</v>
      </c>
      <c r="D12" s="110">
        <f>SUM(B12:C12)</f>
        <v>143638</v>
      </c>
      <c r="E12" s="109">
        <v>56965</v>
      </c>
      <c r="F12" s="109">
        <v>6442544</v>
      </c>
      <c r="G12" s="110">
        <f>SUM(E12:F12)</f>
        <v>6499509</v>
      </c>
      <c r="H12" s="32" t="s">
        <v>128</v>
      </c>
      <c r="I12" s="73">
        <v>42</v>
      </c>
    </row>
    <row r="13" spans="1:20" ht="39" customHeight="1" thickTop="1">
      <c r="A13" s="43" t="s">
        <v>126</v>
      </c>
      <c r="B13" s="111">
        <v>311</v>
      </c>
      <c r="C13" s="111">
        <v>148610</v>
      </c>
      <c r="D13" s="112">
        <f>SUM(B13:C13)</f>
        <v>148921</v>
      </c>
      <c r="E13" s="111">
        <v>12497</v>
      </c>
      <c r="F13" s="111">
        <v>5633895</v>
      </c>
      <c r="G13" s="112">
        <f>SUM(E13:F13)</f>
        <v>5646392</v>
      </c>
      <c r="H13" s="34" t="s">
        <v>129</v>
      </c>
      <c r="I13" s="74">
        <v>43</v>
      </c>
    </row>
    <row r="14" spans="1:20" ht="37.5" customHeight="1">
      <c r="A14" s="93" t="s">
        <v>30</v>
      </c>
      <c r="B14" s="113">
        <f>SUM(B11:B13)</f>
        <v>637</v>
      </c>
      <c r="C14" s="113">
        <f t="shared" ref="C14:G14" si="0">SUM(C11:C13)</f>
        <v>649102</v>
      </c>
      <c r="D14" s="113">
        <f t="shared" si="0"/>
        <v>649739</v>
      </c>
      <c r="E14" s="113">
        <f t="shared" si="0"/>
        <v>137907</v>
      </c>
      <c r="F14" s="113">
        <f t="shared" si="0"/>
        <v>27030910</v>
      </c>
      <c r="G14" s="113">
        <f t="shared" si="0"/>
        <v>27168817</v>
      </c>
      <c r="H14" s="155" t="s">
        <v>31</v>
      </c>
      <c r="I14" s="155"/>
    </row>
    <row r="15" spans="1:20">
      <c r="H15" s="18"/>
    </row>
  </sheetData>
  <mergeCells count="14">
    <mergeCell ref="H6:I6"/>
    <mergeCell ref="A2:I2"/>
    <mergeCell ref="A3:I3"/>
    <mergeCell ref="A4:I4"/>
    <mergeCell ref="A5:I5"/>
    <mergeCell ref="A7:A10"/>
    <mergeCell ref="B7:D7"/>
    <mergeCell ref="E7:G7"/>
    <mergeCell ref="B8:D8"/>
    <mergeCell ref="H14:I14"/>
    <mergeCell ref="E8:G8"/>
    <mergeCell ref="H7:H10"/>
    <mergeCell ref="I7:I8"/>
    <mergeCell ref="I9:I10"/>
  </mergeCells>
  <phoneticPr fontId="13" type="noConversion"/>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T14"/>
  <sheetViews>
    <sheetView showGridLines="0" rightToLeft="1" view="pageBreakPreview" topLeftCell="A2" zoomScaleNormal="100" zoomScaleSheetLayoutView="100" workbookViewId="0">
      <selection activeCell="H14" sqref="H14"/>
    </sheetView>
  </sheetViews>
  <sheetFormatPr defaultColWidth="9.140625" defaultRowHeight="15"/>
  <cols>
    <col min="1" max="1" width="16.42578125" style="9" customWidth="1"/>
    <col min="2" max="2" width="12.85546875" style="9" bestFit="1" customWidth="1"/>
    <col min="3" max="3" width="10.85546875" style="69" bestFit="1" customWidth="1"/>
    <col min="4" max="4" width="12.85546875" style="9" bestFit="1" customWidth="1"/>
    <col min="5" max="8" width="11.85546875" style="9" bestFit="1" customWidth="1"/>
    <col min="9" max="9" width="10.85546875" style="9" bestFit="1" customWidth="1"/>
    <col min="10" max="10" width="11.85546875" style="9" customWidth="1"/>
    <col min="11" max="11" width="21.42578125" style="9" customWidth="1"/>
    <col min="12" max="12" width="6.7109375" style="9" customWidth="1"/>
    <col min="13" max="13" width="25.7109375" style="9" customWidth="1"/>
    <col min="14" max="16384" width="9.140625" style="9"/>
  </cols>
  <sheetData>
    <row r="1" spans="1:20" s="66" customFormat="1" ht="24.75" customHeight="1">
      <c r="A1" s="131"/>
      <c r="B1" s="76"/>
      <c r="C1" s="76"/>
      <c r="D1" s="76"/>
      <c r="E1" s="76"/>
      <c r="F1" s="76"/>
      <c r="G1" s="76"/>
      <c r="H1" s="76"/>
      <c r="I1" s="76"/>
      <c r="J1" s="76"/>
      <c r="K1" s="76"/>
      <c r="L1" s="76"/>
      <c r="M1" s="76"/>
      <c r="N1" s="76"/>
      <c r="O1" s="76"/>
      <c r="P1" s="76"/>
      <c r="Q1" s="76"/>
      <c r="R1" s="76"/>
      <c r="S1" s="76"/>
      <c r="T1" s="76"/>
    </row>
    <row r="2" spans="1:20" ht="20.25">
      <c r="A2" s="154" t="s">
        <v>46</v>
      </c>
      <c r="B2" s="154"/>
      <c r="C2" s="154"/>
      <c r="D2" s="154"/>
      <c r="E2" s="154"/>
      <c r="F2" s="154"/>
      <c r="G2" s="154"/>
      <c r="H2" s="154"/>
      <c r="I2" s="154"/>
      <c r="J2" s="154"/>
      <c r="K2" s="154"/>
      <c r="L2" s="154"/>
    </row>
    <row r="3" spans="1:20" ht="20.25">
      <c r="A3" s="143" t="s">
        <v>162</v>
      </c>
      <c r="B3" s="143"/>
      <c r="C3" s="143"/>
      <c r="D3" s="143"/>
      <c r="E3" s="143"/>
      <c r="F3" s="143"/>
      <c r="G3" s="143"/>
      <c r="H3" s="143"/>
      <c r="I3" s="143"/>
      <c r="J3" s="143"/>
      <c r="K3" s="143"/>
      <c r="L3" s="143"/>
    </row>
    <row r="4" spans="1:20" ht="15.75" customHeight="1">
      <c r="A4" s="146" t="s">
        <v>47</v>
      </c>
      <c r="B4" s="146"/>
      <c r="C4" s="146"/>
      <c r="D4" s="146"/>
      <c r="E4" s="146"/>
      <c r="F4" s="146"/>
      <c r="G4" s="146"/>
      <c r="H4" s="146"/>
      <c r="I4" s="146"/>
      <c r="J4" s="146"/>
      <c r="K4" s="146"/>
      <c r="L4" s="146"/>
    </row>
    <row r="5" spans="1:20" ht="15.75" customHeight="1">
      <c r="A5" s="146" t="s">
        <v>162</v>
      </c>
      <c r="B5" s="146"/>
      <c r="C5" s="146"/>
      <c r="D5" s="146"/>
      <c r="E5" s="146"/>
      <c r="F5" s="146"/>
      <c r="G5" s="146"/>
      <c r="H5" s="146"/>
      <c r="I5" s="146"/>
      <c r="J5" s="146"/>
      <c r="K5" s="146"/>
      <c r="L5" s="146"/>
    </row>
    <row r="6" spans="1:20" ht="15.75">
      <c r="A6" s="39" t="s">
        <v>134</v>
      </c>
      <c r="C6" s="9"/>
      <c r="E6" s="77"/>
      <c r="G6" s="20"/>
      <c r="K6" s="181" t="s">
        <v>135</v>
      </c>
      <c r="L6" s="181"/>
    </row>
    <row r="7" spans="1:20" ht="26.25" customHeight="1" thickBot="1">
      <c r="A7" s="167" t="s">
        <v>34</v>
      </c>
      <c r="B7" s="162" t="s">
        <v>53</v>
      </c>
      <c r="C7" s="162"/>
      <c r="D7" s="162"/>
      <c r="E7" s="162" t="s">
        <v>52</v>
      </c>
      <c r="F7" s="162"/>
      <c r="G7" s="162"/>
      <c r="H7" s="165" t="s">
        <v>51</v>
      </c>
      <c r="I7" s="165" t="s">
        <v>50</v>
      </c>
      <c r="J7" s="165" t="s">
        <v>49</v>
      </c>
      <c r="K7" s="176" t="s">
        <v>35</v>
      </c>
      <c r="L7" s="184" t="s">
        <v>48</v>
      </c>
    </row>
    <row r="8" spans="1:20" ht="26.25" customHeight="1" thickTop="1" thickBot="1">
      <c r="A8" s="168"/>
      <c r="B8" s="161" t="s">
        <v>55</v>
      </c>
      <c r="C8" s="161"/>
      <c r="D8" s="161"/>
      <c r="E8" s="161" t="s">
        <v>54</v>
      </c>
      <c r="F8" s="161"/>
      <c r="G8" s="161"/>
      <c r="H8" s="166"/>
      <c r="I8" s="166"/>
      <c r="J8" s="166"/>
      <c r="K8" s="177"/>
      <c r="L8" s="185"/>
    </row>
    <row r="9" spans="1:20" ht="26.25" customHeight="1" thickTop="1" thickBot="1">
      <c r="A9" s="168"/>
      <c r="B9" s="103" t="s">
        <v>80</v>
      </c>
      <c r="C9" s="103" t="s">
        <v>61</v>
      </c>
      <c r="D9" s="103" t="s">
        <v>30</v>
      </c>
      <c r="E9" s="103" t="s">
        <v>60</v>
      </c>
      <c r="F9" s="103" t="s">
        <v>59</v>
      </c>
      <c r="G9" s="103" t="s">
        <v>30</v>
      </c>
      <c r="H9" s="182" t="s">
        <v>58</v>
      </c>
      <c r="I9" s="182" t="s">
        <v>102</v>
      </c>
      <c r="J9" s="182" t="s">
        <v>57</v>
      </c>
      <c r="K9" s="177"/>
      <c r="L9" s="182" t="s">
        <v>56</v>
      </c>
    </row>
    <row r="10" spans="1:20" ht="26.25" customHeight="1" thickTop="1">
      <c r="A10" s="169"/>
      <c r="B10" s="104" t="s">
        <v>81</v>
      </c>
      <c r="C10" s="104" t="s">
        <v>64</v>
      </c>
      <c r="D10" s="105" t="s">
        <v>31</v>
      </c>
      <c r="E10" s="104" t="s">
        <v>63</v>
      </c>
      <c r="F10" s="104" t="s">
        <v>62</v>
      </c>
      <c r="G10" s="105" t="s">
        <v>31</v>
      </c>
      <c r="H10" s="183"/>
      <c r="I10" s="183"/>
      <c r="J10" s="183"/>
      <c r="K10" s="178"/>
      <c r="L10" s="183"/>
    </row>
    <row r="11" spans="1:20" ht="51" customHeight="1" thickBot="1">
      <c r="A11" s="35" t="s">
        <v>124</v>
      </c>
      <c r="B11" s="106">
        <v>50154533</v>
      </c>
      <c r="C11" s="106">
        <v>3235799</v>
      </c>
      <c r="D11" s="108">
        <f>SUM(B11:C11)</f>
        <v>53390332</v>
      </c>
      <c r="E11" s="106">
        <v>22131686</v>
      </c>
      <c r="F11" s="106">
        <v>4872657</v>
      </c>
      <c r="G11" s="108">
        <f>SUM(E11:F11)</f>
        <v>27004343</v>
      </c>
      <c r="H11" s="108">
        <f>SUM(D11-G11)</f>
        <v>26385989</v>
      </c>
      <c r="I11" s="106">
        <v>1581519</v>
      </c>
      <c r="J11" s="108">
        <f>H11-I11</f>
        <v>24804470</v>
      </c>
      <c r="K11" s="36" t="s">
        <v>127</v>
      </c>
      <c r="L11" s="72">
        <v>41</v>
      </c>
      <c r="M11" s="102"/>
    </row>
    <row r="12" spans="1:20" ht="51" customHeight="1" thickTop="1" thickBot="1">
      <c r="A12" s="31" t="s">
        <v>125</v>
      </c>
      <c r="B12" s="109">
        <v>19723677</v>
      </c>
      <c r="C12" s="109">
        <v>1890745</v>
      </c>
      <c r="D12" s="110">
        <f>SUM(B12:C12)</f>
        <v>21614422</v>
      </c>
      <c r="E12" s="109">
        <v>7889469</v>
      </c>
      <c r="F12" s="109">
        <v>2892774</v>
      </c>
      <c r="G12" s="110">
        <f>SUM(E12:F12)</f>
        <v>10782243</v>
      </c>
      <c r="H12" s="110">
        <f>SUM(D12-G12)</f>
        <v>10832179</v>
      </c>
      <c r="I12" s="109">
        <v>792742</v>
      </c>
      <c r="J12" s="110">
        <f>H12-I12</f>
        <v>10039437</v>
      </c>
      <c r="K12" s="32" t="s">
        <v>128</v>
      </c>
      <c r="L12" s="73">
        <v>42</v>
      </c>
      <c r="M12" s="102"/>
    </row>
    <row r="13" spans="1:20" ht="51" customHeight="1" thickTop="1">
      <c r="A13" s="33" t="s">
        <v>126</v>
      </c>
      <c r="B13" s="111">
        <v>21675584</v>
      </c>
      <c r="C13" s="111">
        <v>618448</v>
      </c>
      <c r="D13" s="112">
        <f>SUM(B13:C13)</f>
        <v>22294032</v>
      </c>
      <c r="E13" s="111">
        <v>9488919</v>
      </c>
      <c r="F13" s="111">
        <v>1419993</v>
      </c>
      <c r="G13" s="112">
        <f>SUM(E13:F13)</f>
        <v>10908912</v>
      </c>
      <c r="H13" s="112">
        <f>D13-G13</f>
        <v>11385120</v>
      </c>
      <c r="I13" s="111">
        <v>276076</v>
      </c>
      <c r="J13" s="112">
        <f>H13-I13</f>
        <v>11109044</v>
      </c>
      <c r="K13" s="34" t="s">
        <v>129</v>
      </c>
      <c r="L13" s="74">
        <v>43</v>
      </c>
      <c r="M13" s="102"/>
    </row>
    <row r="14" spans="1:20" ht="37.5" customHeight="1">
      <c r="A14" s="93" t="s">
        <v>30</v>
      </c>
      <c r="B14" s="113">
        <f t="shared" ref="B14:J14" si="0">SUM(B11:B13)</f>
        <v>91553794</v>
      </c>
      <c r="C14" s="113">
        <f t="shared" si="0"/>
        <v>5744992</v>
      </c>
      <c r="D14" s="113">
        <f t="shared" si="0"/>
        <v>97298786</v>
      </c>
      <c r="E14" s="113">
        <f t="shared" si="0"/>
        <v>39510074</v>
      </c>
      <c r="F14" s="113">
        <f t="shared" si="0"/>
        <v>9185424</v>
      </c>
      <c r="G14" s="113">
        <f t="shared" si="0"/>
        <v>48695498</v>
      </c>
      <c r="H14" s="113">
        <f t="shared" si="0"/>
        <v>48603288</v>
      </c>
      <c r="I14" s="113">
        <f t="shared" si="0"/>
        <v>2650337</v>
      </c>
      <c r="J14" s="113">
        <f t="shared" si="0"/>
        <v>45952951</v>
      </c>
      <c r="K14" s="155" t="s">
        <v>31</v>
      </c>
      <c r="L14" s="155"/>
    </row>
  </sheetData>
  <mergeCells count="20">
    <mergeCell ref="K14:L14"/>
    <mergeCell ref="K7:K10"/>
    <mergeCell ref="H7:H8"/>
    <mergeCell ref="J9:J10"/>
    <mergeCell ref="J7:J8"/>
    <mergeCell ref="I9:I10"/>
    <mergeCell ref="L7:L8"/>
    <mergeCell ref="I7:I8"/>
    <mergeCell ref="H9:H10"/>
    <mergeCell ref="A2:L2"/>
    <mergeCell ref="A5:L5"/>
    <mergeCell ref="A4:L4"/>
    <mergeCell ref="E7:G7"/>
    <mergeCell ref="K6:L6"/>
    <mergeCell ref="A3:L3"/>
    <mergeCell ref="B7:D7"/>
    <mergeCell ref="A7:A10"/>
    <mergeCell ref="E8:G8"/>
    <mergeCell ref="B8:D8"/>
    <mergeCell ref="L9:L10"/>
  </mergeCells>
  <phoneticPr fontId="13" type="noConversion"/>
  <printOptions verticalCentered="1"/>
  <pageMargins left="0.59055118110236227" right="0.59055118110236227" top="0.78740157480314965" bottom="0.78740157480314965" header="0.51181102362204722" footer="0.51181102362204722"/>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T34"/>
  <sheetViews>
    <sheetView rightToLeft="1" view="pageBreakPreview" zoomScaleNormal="150" zoomScaleSheetLayoutView="100" workbookViewId="0">
      <selection activeCell="S9" sqref="S9"/>
    </sheetView>
  </sheetViews>
  <sheetFormatPr defaultRowHeight="12.75"/>
  <cols>
    <col min="14" max="14" width="6.28515625" customWidth="1"/>
    <col min="15" max="15" width="10.85546875" customWidth="1"/>
    <col min="16" max="16" width="10.42578125" customWidth="1"/>
    <col min="17" max="17" width="11.5703125" customWidth="1"/>
    <col min="18" max="18" width="11.140625" customWidth="1"/>
    <col min="19" max="19" width="13" customWidth="1"/>
    <col min="20" max="20" width="12.5703125" customWidth="1"/>
    <col min="21" max="21" width="10.7109375" customWidth="1"/>
  </cols>
  <sheetData>
    <row r="1" spans="15:20" ht="18">
      <c r="P1" s="99" t="s">
        <v>132</v>
      </c>
    </row>
    <row r="2" spans="15:20" ht="15.75">
      <c r="P2" s="98" t="s">
        <v>133</v>
      </c>
    </row>
    <row r="3" spans="15:20" ht="15.75">
      <c r="O3" s="100"/>
      <c r="P3" s="100" t="s">
        <v>161</v>
      </c>
      <c r="Q3" s="100"/>
      <c r="R3" s="100"/>
      <c r="S3" s="100"/>
      <c r="T3" s="100"/>
    </row>
    <row r="4" spans="15:20" ht="60">
      <c r="O4" s="97" t="s">
        <v>131</v>
      </c>
      <c r="P4" s="101" t="s">
        <v>130</v>
      </c>
    </row>
    <row r="5" spans="15:20">
      <c r="O5" s="96">
        <v>48603288</v>
      </c>
      <c r="P5">
        <v>2022</v>
      </c>
    </row>
    <row r="6" spans="15:20">
      <c r="O6" s="96">
        <v>54705457</v>
      </c>
      <c r="P6">
        <v>2021</v>
      </c>
    </row>
    <row r="7" spans="15:20">
      <c r="O7" s="96">
        <v>52277568</v>
      </c>
      <c r="P7">
        <v>2020</v>
      </c>
    </row>
    <row r="8" spans="15:20">
      <c r="O8" s="96">
        <v>78397936</v>
      </c>
      <c r="P8">
        <v>2019</v>
      </c>
    </row>
    <row r="9" spans="15:20">
      <c r="O9" s="96">
        <v>73318042</v>
      </c>
      <c r="P9">
        <v>2018</v>
      </c>
    </row>
    <row r="10" spans="15:20">
      <c r="O10" s="96"/>
    </row>
    <row r="34" spans="1:13">
      <c r="A34" s="186" t="s">
        <v>158</v>
      </c>
      <c r="B34" s="186"/>
      <c r="C34" s="186"/>
      <c r="D34" s="186"/>
      <c r="E34" s="186"/>
      <c r="F34" s="186"/>
      <c r="G34" s="186"/>
      <c r="H34" s="186"/>
      <c r="I34" s="186"/>
      <c r="J34" s="186"/>
      <c r="K34" s="186"/>
      <c r="L34" s="186"/>
      <c r="M34" s="186"/>
    </row>
  </sheetData>
  <mergeCells count="1">
    <mergeCell ref="A34:M34"/>
  </mergeCells>
  <printOptions horizont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U16"/>
  <sheetViews>
    <sheetView showGridLines="0" rightToLeft="1" view="pageBreakPreview" zoomScaleNormal="100" zoomScaleSheetLayoutView="100" workbookViewId="0">
      <selection activeCell="H14" sqref="H14"/>
    </sheetView>
  </sheetViews>
  <sheetFormatPr defaultColWidth="9.140625" defaultRowHeight="15"/>
  <cols>
    <col min="1" max="1" width="25.5703125" style="9" customWidth="1"/>
    <col min="2" max="2" width="13.7109375" style="69" customWidth="1"/>
    <col min="3" max="6" width="13.7109375" style="9" customWidth="1"/>
    <col min="7" max="8" width="15" style="9" customWidth="1"/>
    <col min="9" max="9" width="25.7109375" style="9" customWidth="1"/>
    <col min="10" max="10" width="8.7109375" style="9" customWidth="1"/>
    <col min="11" max="11" width="9.140625" style="9"/>
    <col min="12" max="12" width="11.5703125" style="9" bestFit="1" customWidth="1"/>
    <col min="13" max="16384" width="9.140625" style="9"/>
  </cols>
  <sheetData>
    <row r="1" spans="1:21" s="66" customFormat="1" ht="27" customHeight="1">
      <c r="A1" s="131"/>
      <c r="B1" s="76"/>
      <c r="C1" s="76"/>
      <c r="D1" s="76"/>
      <c r="E1" s="76"/>
      <c r="F1" s="76"/>
      <c r="G1" s="76"/>
      <c r="H1" s="76"/>
      <c r="I1" s="76"/>
      <c r="J1" s="76"/>
      <c r="K1" s="76"/>
      <c r="L1" s="76"/>
      <c r="M1" s="76"/>
      <c r="N1" s="76"/>
      <c r="O1" s="76"/>
      <c r="P1" s="76"/>
      <c r="Q1" s="76"/>
      <c r="R1" s="76"/>
      <c r="S1" s="76"/>
      <c r="T1" s="76"/>
      <c r="U1" s="76"/>
    </row>
    <row r="2" spans="1:21" ht="20.25">
      <c r="A2" s="154" t="s">
        <v>65</v>
      </c>
      <c r="B2" s="154"/>
      <c r="C2" s="154"/>
      <c r="D2" s="154"/>
      <c r="E2" s="154"/>
      <c r="F2" s="154"/>
      <c r="G2" s="154"/>
      <c r="H2" s="154"/>
      <c r="I2" s="154"/>
      <c r="J2" s="154"/>
    </row>
    <row r="3" spans="1:21" ht="20.25">
      <c r="A3" s="143" t="s">
        <v>162</v>
      </c>
      <c r="B3" s="143"/>
      <c r="C3" s="143"/>
      <c r="D3" s="143"/>
      <c r="E3" s="143"/>
      <c r="F3" s="143"/>
      <c r="G3" s="143"/>
      <c r="H3" s="143"/>
      <c r="I3" s="143"/>
      <c r="J3" s="143"/>
    </row>
    <row r="4" spans="1:21" ht="15.75" customHeight="1">
      <c r="A4" s="146" t="s">
        <v>116</v>
      </c>
      <c r="B4" s="146"/>
      <c r="C4" s="146"/>
      <c r="D4" s="146"/>
      <c r="E4" s="146"/>
      <c r="F4" s="146"/>
      <c r="G4" s="146"/>
      <c r="H4" s="146"/>
      <c r="I4" s="146"/>
      <c r="J4" s="146"/>
    </row>
    <row r="5" spans="1:21" ht="15.75" customHeight="1">
      <c r="A5" s="146" t="s">
        <v>162</v>
      </c>
      <c r="B5" s="146"/>
      <c r="C5" s="146"/>
      <c r="D5" s="146"/>
      <c r="E5" s="146"/>
      <c r="F5" s="146"/>
      <c r="G5" s="146"/>
      <c r="H5" s="146"/>
      <c r="I5" s="146"/>
      <c r="J5" s="146"/>
    </row>
    <row r="6" spans="1:21" ht="15.75">
      <c r="A6" s="39" t="s">
        <v>154</v>
      </c>
      <c r="C6" s="20"/>
      <c r="D6" s="20"/>
      <c r="F6" s="77"/>
      <c r="I6" s="181" t="s">
        <v>155</v>
      </c>
      <c r="J6" s="181"/>
    </row>
    <row r="7" spans="1:21" ht="26.25" customHeight="1" thickBot="1">
      <c r="A7" s="167" t="s">
        <v>34</v>
      </c>
      <c r="B7" s="147" t="s">
        <v>69</v>
      </c>
      <c r="C7" s="147" t="s">
        <v>68</v>
      </c>
      <c r="D7" s="147" t="s">
        <v>83</v>
      </c>
      <c r="E7" s="147" t="s">
        <v>67</v>
      </c>
      <c r="F7" s="147" t="s">
        <v>82</v>
      </c>
      <c r="G7" s="165" t="s">
        <v>66</v>
      </c>
      <c r="H7" s="165"/>
      <c r="I7" s="176" t="s">
        <v>35</v>
      </c>
      <c r="J7" s="179" t="s">
        <v>48</v>
      </c>
    </row>
    <row r="8" spans="1:21" ht="20.25" customHeight="1" thickTop="1" thickBot="1">
      <c r="A8" s="168"/>
      <c r="B8" s="188"/>
      <c r="C8" s="188"/>
      <c r="D8" s="188"/>
      <c r="E8" s="188"/>
      <c r="F8" s="188"/>
      <c r="G8" s="183" t="s">
        <v>70</v>
      </c>
      <c r="H8" s="183"/>
      <c r="I8" s="177"/>
      <c r="J8" s="180"/>
    </row>
    <row r="9" spans="1:21" ht="18" customHeight="1" thickTop="1" thickBot="1">
      <c r="A9" s="168"/>
      <c r="B9" s="65" t="s">
        <v>72</v>
      </c>
      <c r="C9" s="65" t="s">
        <v>73</v>
      </c>
      <c r="D9" s="65" t="s">
        <v>73</v>
      </c>
      <c r="E9" s="65" t="s">
        <v>103</v>
      </c>
      <c r="F9" s="65" t="s">
        <v>103</v>
      </c>
      <c r="G9" s="187" t="s">
        <v>71</v>
      </c>
      <c r="H9" s="187"/>
      <c r="I9" s="177"/>
      <c r="J9" s="163" t="s">
        <v>56</v>
      </c>
    </row>
    <row r="10" spans="1:21" ht="44.25" customHeight="1" thickTop="1">
      <c r="A10" s="169"/>
      <c r="B10" s="64" t="s">
        <v>77</v>
      </c>
      <c r="C10" s="64" t="s">
        <v>76</v>
      </c>
      <c r="D10" s="64" t="s">
        <v>84</v>
      </c>
      <c r="E10" s="64" t="s">
        <v>75</v>
      </c>
      <c r="F10" s="64" t="s">
        <v>74</v>
      </c>
      <c r="G10" s="44" t="s">
        <v>104</v>
      </c>
      <c r="H10" s="44" t="s">
        <v>89</v>
      </c>
      <c r="I10" s="178"/>
      <c r="J10" s="164"/>
    </row>
    <row r="11" spans="1:21" ht="39" customHeight="1" thickBot="1">
      <c r="A11" s="42" t="s">
        <v>124</v>
      </c>
      <c r="B11" s="106">
        <v>42075</v>
      </c>
      <c r="C11" s="106">
        <v>41</v>
      </c>
      <c r="D11" s="106">
        <v>9</v>
      </c>
      <c r="E11" s="106">
        <v>149477</v>
      </c>
      <c r="F11" s="106">
        <v>73873</v>
      </c>
      <c r="G11" s="106">
        <v>15022916</v>
      </c>
      <c r="H11" s="106">
        <v>9781554</v>
      </c>
      <c r="I11" s="36" t="s">
        <v>127</v>
      </c>
      <c r="J11" s="72">
        <v>41</v>
      </c>
    </row>
    <row r="12" spans="1:21" ht="39" customHeight="1" thickTop="1" thickBot="1">
      <c r="A12" s="41" t="s">
        <v>125</v>
      </c>
      <c r="B12" s="109">
        <v>45269</v>
      </c>
      <c r="C12" s="109">
        <v>37</v>
      </c>
      <c r="D12" s="109">
        <v>13</v>
      </c>
      <c r="E12" s="109">
        <v>150478</v>
      </c>
      <c r="F12" s="109">
        <v>75413</v>
      </c>
      <c r="G12" s="109">
        <v>6499509</v>
      </c>
      <c r="H12" s="109">
        <v>3539928</v>
      </c>
      <c r="I12" s="32" t="s">
        <v>128</v>
      </c>
      <c r="J12" s="73">
        <v>42</v>
      </c>
    </row>
    <row r="13" spans="1:21" ht="39" customHeight="1" thickTop="1">
      <c r="A13" s="43" t="s">
        <v>126</v>
      </c>
      <c r="B13" s="111">
        <v>38057</v>
      </c>
      <c r="C13" s="111">
        <v>43</v>
      </c>
      <c r="D13" s="111">
        <v>6</v>
      </c>
      <c r="E13" s="111">
        <v>149704</v>
      </c>
      <c r="F13" s="111">
        <v>76451</v>
      </c>
      <c r="G13" s="111">
        <v>5646393</v>
      </c>
      <c r="H13" s="111">
        <v>5462652</v>
      </c>
      <c r="I13" s="34" t="s">
        <v>129</v>
      </c>
      <c r="J13" s="74">
        <v>43</v>
      </c>
    </row>
    <row r="14" spans="1:21" ht="37.5" customHeight="1">
      <c r="A14" s="65" t="s">
        <v>30</v>
      </c>
      <c r="B14" s="115">
        <v>41863</v>
      </c>
      <c r="C14" s="115">
        <v>41</v>
      </c>
      <c r="D14" s="115">
        <v>9</v>
      </c>
      <c r="E14" s="115">
        <v>149751</v>
      </c>
      <c r="F14" s="115">
        <v>74804</v>
      </c>
      <c r="G14" s="115">
        <f>SUM(G11:G13)</f>
        <v>27168818</v>
      </c>
      <c r="H14" s="115">
        <f>SUM(H11:H13)</f>
        <v>18784134</v>
      </c>
      <c r="I14" s="189" t="s">
        <v>31</v>
      </c>
      <c r="J14" s="189"/>
    </row>
    <row r="15" spans="1:21" s="50" customFormat="1" ht="16.5" customHeight="1">
      <c r="A15" s="94" t="s">
        <v>79</v>
      </c>
      <c r="B15" s="26"/>
      <c r="F15" s="190" t="s">
        <v>78</v>
      </c>
      <c r="G15" s="190"/>
      <c r="H15" s="190"/>
      <c r="I15" s="190"/>
      <c r="J15" s="190"/>
    </row>
    <row r="16" spans="1:21">
      <c r="H16" s="91"/>
    </row>
  </sheetData>
  <mergeCells count="19">
    <mergeCell ref="I14:J14"/>
    <mergeCell ref="I7:I10"/>
    <mergeCell ref="I6:J6"/>
    <mergeCell ref="F15:J15"/>
    <mergeCell ref="E7:E8"/>
    <mergeCell ref="G7:H7"/>
    <mergeCell ref="A7:A10"/>
    <mergeCell ref="G8:H8"/>
    <mergeCell ref="J9:J10"/>
    <mergeCell ref="G9:H9"/>
    <mergeCell ref="A2:J2"/>
    <mergeCell ref="A3:J3"/>
    <mergeCell ref="A4:J4"/>
    <mergeCell ref="A5:J5"/>
    <mergeCell ref="C7:C8"/>
    <mergeCell ref="B7:B8"/>
    <mergeCell ref="F7:F8"/>
    <mergeCell ref="J7:J8"/>
    <mergeCell ref="D7:D8"/>
  </mergeCells>
  <phoneticPr fontId="13" type="noConversion"/>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T13"/>
  <sheetViews>
    <sheetView showGridLines="0" rightToLeft="1" view="pageBreakPreview" zoomScaleNormal="100" zoomScaleSheetLayoutView="100" workbookViewId="0">
      <selection activeCell="E17" sqref="E17"/>
    </sheetView>
  </sheetViews>
  <sheetFormatPr defaultColWidth="9.140625" defaultRowHeight="12.75"/>
  <cols>
    <col min="1" max="1" width="7.7109375" style="69" customWidth="1"/>
    <col min="2" max="2" width="23.85546875" style="69" customWidth="1"/>
    <col min="3" max="3" width="9.140625" style="69"/>
    <col min="4" max="4" width="11.28515625" style="69" customWidth="1"/>
    <col min="5" max="5" width="13" style="69" customWidth="1"/>
    <col min="6" max="6" width="25.85546875" style="69" customWidth="1"/>
    <col min="7" max="7" width="7.7109375" style="69" customWidth="1"/>
    <col min="8" max="16384" width="9.140625" style="69"/>
  </cols>
  <sheetData>
    <row r="1" spans="1:20" s="66" customFormat="1" ht="45" customHeight="1">
      <c r="A1" s="131"/>
      <c r="B1" s="76"/>
      <c r="C1" s="76"/>
      <c r="D1" s="76"/>
      <c r="E1" s="76"/>
      <c r="F1" s="76"/>
      <c r="G1" s="76"/>
      <c r="H1" s="76"/>
      <c r="I1" s="76"/>
      <c r="J1" s="76"/>
      <c r="K1" s="76"/>
      <c r="L1" s="76"/>
      <c r="M1" s="76"/>
    </row>
    <row r="2" spans="1:20" s="61" customFormat="1" ht="22.5" customHeight="1">
      <c r="A2" s="60" t="s">
        <v>105</v>
      </c>
      <c r="B2" s="59"/>
      <c r="C2" s="59"/>
      <c r="D2" s="59"/>
      <c r="E2" s="59"/>
      <c r="F2" s="59"/>
      <c r="G2" s="60"/>
    </row>
    <row r="3" spans="1:20" s="62" customFormat="1" ht="22.5" customHeight="1">
      <c r="A3" s="197">
        <v>2022</v>
      </c>
      <c r="B3" s="197"/>
      <c r="C3" s="197"/>
      <c r="D3" s="197"/>
      <c r="E3" s="197"/>
      <c r="F3" s="197"/>
      <c r="G3" s="197"/>
    </row>
    <row r="4" spans="1:20" ht="15.75">
      <c r="A4" s="57" t="s">
        <v>118</v>
      </c>
      <c r="B4" s="67"/>
      <c r="C4" s="67"/>
      <c r="D4" s="67"/>
      <c r="E4" s="67"/>
      <c r="F4" s="67"/>
      <c r="G4" s="57"/>
    </row>
    <row r="5" spans="1:20" ht="15.75">
      <c r="A5" s="145">
        <v>2022</v>
      </c>
      <c r="B5" s="145"/>
      <c r="C5" s="145"/>
      <c r="D5" s="145"/>
      <c r="E5" s="145"/>
      <c r="F5" s="145"/>
      <c r="G5" s="145"/>
      <c r="H5" s="50"/>
    </row>
    <row r="6" spans="1:20" ht="21.75" customHeight="1">
      <c r="A6" s="24" t="s">
        <v>137</v>
      </c>
      <c r="B6" s="67"/>
      <c r="C6" s="67"/>
      <c r="D6" s="67"/>
      <c r="E6" s="67"/>
      <c r="F6" s="4"/>
      <c r="G6" s="19" t="s">
        <v>136</v>
      </c>
    </row>
    <row r="7" spans="1:20" s="78" customFormat="1" ht="19.5" customHeight="1" thickBot="1">
      <c r="A7" s="191" t="s">
        <v>5</v>
      </c>
      <c r="B7" s="191"/>
      <c r="C7" s="45" t="s">
        <v>3</v>
      </c>
      <c r="D7" s="46"/>
      <c r="E7" s="47" t="s">
        <v>4</v>
      </c>
      <c r="F7" s="194" t="s">
        <v>107</v>
      </c>
      <c r="G7" s="194"/>
    </row>
    <row r="8" spans="1:20" s="78" customFormat="1" ht="15" customHeight="1" thickTop="1" thickBot="1">
      <c r="A8" s="192"/>
      <c r="B8" s="192"/>
      <c r="C8" s="79" t="s">
        <v>106</v>
      </c>
      <c r="D8" s="48"/>
      <c r="E8" s="80" t="s">
        <v>6</v>
      </c>
      <c r="F8" s="195"/>
      <c r="G8" s="195"/>
    </row>
    <row r="9" spans="1:20" s="78" customFormat="1" ht="16.5" customHeight="1" thickTop="1" thickBot="1">
      <c r="A9" s="192"/>
      <c r="B9" s="192"/>
      <c r="C9" s="81" t="s">
        <v>7</v>
      </c>
      <c r="D9" s="81" t="s">
        <v>8</v>
      </c>
      <c r="E9" s="82" t="s">
        <v>117</v>
      </c>
      <c r="F9" s="195"/>
      <c r="G9" s="195"/>
    </row>
    <row r="10" spans="1:20" s="78" customFormat="1" ht="16.5" customHeight="1" thickTop="1">
      <c r="A10" s="193"/>
      <c r="B10" s="193"/>
      <c r="C10" s="49" t="s">
        <v>9</v>
      </c>
      <c r="D10" s="49" t="s">
        <v>10</v>
      </c>
      <c r="E10" s="83" t="s">
        <v>11</v>
      </c>
      <c r="F10" s="196"/>
      <c r="G10" s="196"/>
      <c r="S10" s="84"/>
      <c r="T10" s="84"/>
    </row>
    <row r="11" spans="1:20" s="78" customFormat="1" ht="44.25" customHeight="1" thickBot="1">
      <c r="A11" s="204" t="s">
        <v>12</v>
      </c>
      <c r="B11" s="204"/>
      <c r="C11" s="116">
        <v>104</v>
      </c>
      <c r="D11" s="116">
        <v>74401</v>
      </c>
      <c r="E11" s="116">
        <v>2164732</v>
      </c>
      <c r="F11" s="202" t="s">
        <v>108</v>
      </c>
      <c r="G11" s="202"/>
    </row>
    <row r="12" spans="1:20" ht="44.25" customHeight="1" thickTop="1">
      <c r="A12" s="201" t="s">
        <v>13</v>
      </c>
      <c r="B12" s="201"/>
      <c r="C12" s="117">
        <v>533</v>
      </c>
      <c r="D12" s="117">
        <v>574701</v>
      </c>
      <c r="E12" s="117">
        <v>25004085</v>
      </c>
      <c r="F12" s="203" t="s">
        <v>109</v>
      </c>
      <c r="G12" s="203"/>
    </row>
    <row r="13" spans="1:20" s="5" customFormat="1" ht="57.75" customHeight="1">
      <c r="A13" s="198" t="s">
        <v>30</v>
      </c>
      <c r="B13" s="199"/>
      <c r="C13" s="113">
        <f>SUM(C11:C12)</f>
        <v>637</v>
      </c>
      <c r="D13" s="113">
        <f>SUM(D11:D12)</f>
        <v>649102</v>
      </c>
      <c r="E13" s="113">
        <f>SUM(E11:E12)</f>
        <v>27168817</v>
      </c>
      <c r="F13" s="200" t="s">
        <v>31</v>
      </c>
      <c r="G13" s="200"/>
    </row>
  </sheetData>
  <mergeCells count="10">
    <mergeCell ref="A5:G5"/>
    <mergeCell ref="A7:B10"/>
    <mergeCell ref="F7:G10"/>
    <mergeCell ref="A3:G3"/>
    <mergeCell ref="A13:B13"/>
    <mergeCell ref="F13:G13"/>
    <mergeCell ref="A12:B12"/>
    <mergeCell ref="F11:G11"/>
    <mergeCell ref="F12:G12"/>
    <mergeCell ref="A11:B11"/>
  </mergeCells>
  <phoneticPr fontId="13" type="noConversion"/>
  <printOptions horizontalCentered="1" verticalCentered="1"/>
  <pageMargins left="0.59055118110236227" right="0.59055118110236227" top="1.299212598425197" bottom="1.29921259842519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S23"/>
  <sheetViews>
    <sheetView showGridLines="0" rightToLeft="1" view="pageBreakPreview" zoomScaleNormal="100" zoomScaleSheetLayoutView="100" workbookViewId="0">
      <selection activeCell="G13" sqref="G13"/>
    </sheetView>
  </sheetViews>
  <sheetFormatPr defaultColWidth="9.140625" defaultRowHeight="12.75"/>
  <cols>
    <col min="1" max="1" width="5.7109375" style="69" customWidth="1"/>
    <col min="2" max="2" width="15.7109375" style="69" customWidth="1"/>
    <col min="3" max="3" width="12.85546875" style="69" bestFit="1" customWidth="1"/>
    <col min="4" max="4" width="18.85546875" style="69" bestFit="1" customWidth="1"/>
    <col min="5" max="5" width="15.28515625" style="69" bestFit="1" customWidth="1"/>
    <col min="6" max="6" width="10.85546875" style="69" bestFit="1" customWidth="1"/>
    <col min="7" max="7" width="12" style="69" bestFit="1" customWidth="1"/>
    <col min="8" max="8" width="13.5703125" style="69" customWidth="1"/>
    <col min="9" max="9" width="5.7109375" style="69" customWidth="1"/>
    <col min="10" max="10" width="20.7109375" style="69" customWidth="1"/>
    <col min="11" max="11" width="3.140625" style="69" hidden="1" customWidth="1"/>
    <col min="12" max="16384" width="9.140625" style="69"/>
  </cols>
  <sheetData>
    <row r="1" spans="1:19" s="66" customFormat="1" ht="25.5" customHeight="1">
      <c r="A1" s="131"/>
      <c r="B1" s="76"/>
      <c r="C1" s="76"/>
      <c r="D1" s="76"/>
      <c r="E1" s="76"/>
      <c r="F1" s="76"/>
      <c r="G1" s="76"/>
      <c r="H1" s="76"/>
      <c r="I1" s="76"/>
      <c r="J1" s="76"/>
      <c r="K1" s="76"/>
      <c r="L1" s="76"/>
      <c r="M1" s="76"/>
    </row>
    <row r="2" spans="1:19" s="61" customFormat="1" ht="24.75" customHeight="1">
      <c r="A2" s="205" t="s">
        <v>110</v>
      </c>
      <c r="B2" s="206"/>
      <c r="C2" s="206"/>
      <c r="D2" s="206"/>
      <c r="E2" s="206"/>
      <c r="F2" s="206"/>
      <c r="G2" s="206"/>
      <c r="H2" s="206"/>
      <c r="I2" s="206"/>
      <c r="J2" s="206"/>
    </row>
    <row r="3" spans="1:19" s="62" customFormat="1" ht="24.75" customHeight="1">
      <c r="A3" s="197">
        <v>2022</v>
      </c>
      <c r="B3" s="197"/>
      <c r="C3" s="197"/>
      <c r="D3" s="197"/>
      <c r="E3" s="197"/>
      <c r="F3" s="197"/>
      <c r="G3" s="197"/>
      <c r="H3" s="197"/>
      <c r="I3" s="197"/>
      <c r="J3" s="197"/>
    </row>
    <row r="4" spans="1:19" ht="15.75">
      <c r="A4" s="57" t="s">
        <v>111</v>
      </c>
      <c r="B4" s="22"/>
      <c r="C4" s="22"/>
      <c r="D4" s="22"/>
      <c r="E4" s="22"/>
      <c r="F4" s="22"/>
      <c r="G4" s="22"/>
      <c r="H4" s="22"/>
      <c r="I4" s="22"/>
      <c r="J4" s="22"/>
      <c r="K4" s="57"/>
    </row>
    <row r="5" spans="1:19" ht="15.75">
      <c r="A5" s="145">
        <v>2022</v>
      </c>
      <c r="B5" s="145"/>
      <c r="C5" s="145"/>
      <c r="D5" s="145"/>
      <c r="E5" s="145"/>
      <c r="F5" s="145"/>
      <c r="G5" s="145"/>
      <c r="H5" s="145"/>
      <c r="I5" s="145"/>
      <c r="J5" s="145"/>
      <c r="K5" s="57"/>
    </row>
    <row r="6" spans="1:19" ht="19.5" customHeight="1">
      <c r="A6" s="50" t="s">
        <v>156</v>
      </c>
      <c r="B6" s="50"/>
      <c r="C6" s="25"/>
      <c r="D6" s="22"/>
      <c r="E6" s="22"/>
      <c r="F6" s="22"/>
      <c r="G6" s="22"/>
      <c r="H6" s="22"/>
      <c r="I6" s="22"/>
      <c r="J6" s="19" t="s">
        <v>157</v>
      </c>
      <c r="K6" s="4" t="s">
        <v>14</v>
      </c>
    </row>
    <row r="7" spans="1:19" s="3" customFormat="1" ht="16.5" customHeight="1" thickBot="1">
      <c r="A7" s="218" t="s">
        <v>5</v>
      </c>
      <c r="B7" s="218"/>
      <c r="C7" s="222" t="s">
        <v>90</v>
      </c>
      <c r="D7" s="222" t="s">
        <v>91</v>
      </c>
      <c r="E7" s="222" t="s">
        <v>51</v>
      </c>
      <c r="F7" s="222" t="s">
        <v>15</v>
      </c>
      <c r="G7" s="51" t="s">
        <v>92</v>
      </c>
      <c r="H7" s="52"/>
      <c r="I7" s="209" t="s">
        <v>112</v>
      </c>
      <c r="J7" s="210"/>
    </row>
    <row r="8" spans="1:19" s="3" customFormat="1" ht="16.5" customHeight="1" thickTop="1" thickBot="1">
      <c r="A8" s="219"/>
      <c r="B8" s="219"/>
      <c r="C8" s="223"/>
      <c r="D8" s="223"/>
      <c r="E8" s="223"/>
      <c r="F8" s="223"/>
      <c r="G8" s="53" t="s">
        <v>93</v>
      </c>
      <c r="H8" s="87"/>
      <c r="I8" s="211"/>
      <c r="J8" s="212"/>
    </row>
    <row r="9" spans="1:19" s="3" customFormat="1" ht="16.5" customHeight="1" thickTop="1" thickBot="1">
      <c r="A9" s="219"/>
      <c r="B9" s="219"/>
      <c r="C9" s="215" t="s">
        <v>94</v>
      </c>
      <c r="D9" s="207" t="s">
        <v>114</v>
      </c>
      <c r="E9" s="207" t="s">
        <v>95</v>
      </c>
      <c r="F9" s="215" t="s">
        <v>16</v>
      </c>
      <c r="G9" s="54" t="s">
        <v>17</v>
      </c>
      <c r="H9" s="54" t="s">
        <v>18</v>
      </c>
      <c r="I9" s="211"/>
      <c r="J9" s="212"/>
    </row>
    <row r="10" spans="1:19" s="3" customFormat="1" ht="25.5" customHeight="1" thickTop="1">
      <c r="A10" s="220"/>
      <c r="B10" s="220"/>
      <c r="C10" s="216"/>
      <c r="D10" s="208"/>
      <c r="E10" s="208"/>
      <c r="F10" s="216"/>
      <c r="G10" s="55" t="s">
        <v>101</v>
      </c>
      <c r="H10" s="55" t="s">
        <v>19</v>
      </c>
      <c r="I10" s="213"/>
      <c r="J10" s="214"/>
      <c r="R10" s="8"/>
      <c r="S10" s="8"/>
    </row>
    <row r="11" spans="1:19" s="5" customFormat="1" ht="42.75" customHeight="1" thickBot="1">
      <c r="A11" s="221" t="s">
        <v>12</v>
      </c>
      <c r="B11" s="221"/>
      <c r="C11" s="122">
        <v>9565567</v>
      </c>
      <c r="D11" s="122">
        <v>4498044</v>
      </c>
      <c r="E11" s="123">
        <v>5067523</v>
      </c>
      <c r="F11" s="122">
        <v>113671</v>
      </c>
      <c r="G11" s="123">
        <v>2164732</v>
      </c>
      <c r="H11" s="123">
        <v>2789120</v>
      </c>
      <c r="I11" s="225" t="s">
        <v>108</v>
      </c>
      <c r="J11" s="225"/>
    </row>
    <row r="12" spans="1:19" ht="42.75" customHeight="1" thickTop="1">
      <c r="A12" s="224" t="s">
        <v>13</v>
      </c>
      <c r="B12" s="224"/>
      <c r="C12" s="124">
        <v>87733220</v>
      </c>
      <c r="D12" s="124">
        <v>44197455</v>
      </c>
      <c r="E12" s="125">
        <v>43535765</v>
      </c>
      <c r="F12" s="124">
        <v>2536666</v>
      </c>
      <c r="G12" s="125">
        <v>25004086</v>
      </c>
      <c r="H12" s="125">
        <v>15995014</v>
      </c>
      <c r="I12" s="226" t="s">
        <v>113</v>
      </c>
      <c r="J12" s="226"/>
    </row>
    <row r="13" spans="1:19" s="5" customFormat="1" ht="57.75" customHeight="1">
      <c r="A13" s="217" t="s">
        <v>20</v>
      </c>
      <c r="B13" s="217"/>
      <c r="C13" s="113">
        <f>SUM(C11:C12)</f>
        <v>97298787</v>
      </c>
      <c r="D13" s="113">
        <f>D11+D12</f>
        <v>48695499</v>
      </c>
      <c r="E13" s="113">
        <f t="shared" ref="E13:H13" si="0">SUM(E11:E12)</f>
        <v>48603288</v>
      </c>
      <c r="F13" s="113">
        <f t="shared" si="0"/>
        <v>2650337</v>
      </c>
      <c r="G13" s="113">
        <f t="shared" si="0"/>
        <v>27168818</v>
      </c>
      <c r="H13" s="113">
        <f t="shared" si="0"/>
        <v>18784134</v>
      </c>
      <c r="I13" s="200" t="s">
        <v>21</v>
      </c>
      <c r="J13" s="200"/>
    </row>
    <row r="14" spans="1:19">
      <c r="E14" s="88"/>
    </row>
    <row r="16" spans="1:19">
      <c r="E16" s="88"/>
    </row>
    <row r="21" spans="10:17">
      <c r="J21" s="89"/>
      <c r="K21" s="89"/>
      <c r="L21" s="89"/>
      <c r="M21" s="4"/>
      <c r="N21" s="4"/>
      <c r="O21" s="4"/>
      <c r="P21" s="7"/>
    </row>
    <row r="22" spans="10:17">
      <c r="J22" s="89"/>
      <c r="K22" s="89"/>
      <c r="L22" s="89"/>
      <c r="M22" s="4"/>
      <c r="N22" s="4"/>
      <c r="O22" s="4"/>
      <c r="Q22" s="7"/>
    </row>
    <row r="23" spans="10:17">
      <c r="J23" s="89"/>
      <c r="K23" s="89"/>
      <c r="L23" s="89"/>
      <c r="M23" s="4"/>
      <c r="N23" s="4"/>
      <c r="O23" s="4"/>
      <c r="Q23" s="4"/>
    </row>
  </sheetData>
  <mergeCells count="19">
    <mergeCell ref="A13:B13"/>
    <mergeCell ref="A7:B10"/>
    <mergeCell ref="I13:J13"/>
    <mergeCell ref="A11:B11"/>
    <mergeCell ref="C7:C8"/>
    <mergeCell ref="D7:D8"/>
    <mergeCell ref="E7:E8"/>
    <mergeCell ref="A12:B12"/>
    <mergeCell ref="I11:J11"/>
    <mergeCell ref="F7:F8"/>
    <mergeCell ref="C9:C10"/>
    <mergeCell ref="E9:E10"/>
    <mergeCell ref="I12:J12"/>
    <mergeCell ref="A5:J5"/>
    <mergeCell ref="A2:J2"/>
    <mergeCell ref="A3:J3"/>
    <mergeCell ref="D9:D10"/>
    <mergeCell ref="I7:J10"/>
    <mergeCell ref="F9:F10"/>
  </mergeCells>
  <phoneticPr fontId="13" type="noConversion"/>
  <printOptions horizontalCentered="1" vertic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5_Building_Construction_2022
</EnglishTitle>
    <PublishingRollupImage xmlns="http://schemas.microsoft.com/sharepoint/v3" xsi:nil="true"/>
    <TaxCatchAll xmlns="b1657202-86a7-46c3-ba71-02bb0da5a392">
      <Value>734</Value>
      <Value>732</Value>
      <Value>714</Value>
      <Value>735</Value>
    </TaxCatchAll>
    <DocType xmlns="b1657202-86a7-46c3-ba71-02bb0da5a392">
      <Value>Publication</Value>
    </DocType>
    <DocumentDescription xmlns="b1657202-86a7-46c3-ba71-02bb0da5a392">إحصاءات البناء والتشييد  الفصل الخامس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Year xmlns="b1657202-86a7-46c3-ba71-02bb0da5a392">2022</Year>
    <PublishingStartDate xmlns="http://schemas.microsoft.com/sharepoint/v3">2024-02-18T18:00:00+00:00</PublishingStartDate>
    <Visible xmlns="b1657202-86a7-46c3-ba71-02bb0da5a392">true</Visible>
    <ArabicTitle xmlns="b1657202-86a7-46c3-ba71-02bb0da5a392">إحصاءات البناء والتشييد  الفصل الخامس 2022</ArabicTitle>
    <DocumentDescription0 xmlns="423524d6-f9d7-4b47-aadf-7b8f6888b7b0">Building and Construction Statistics Chapter 5- 2022</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386AB-9412-4BE1-BA98-D9D273F1F912}">
  <ds:schemaRefs>
    <ds:schemaRef ds:uri="http://purl.org/dc/dcmitype/"/>
    <ds:schemaRef ds:uri="http://schemas.microsoft.com/office/2006/metadata/properties"/>
    <ds:schemaRef ds:uri="http://purl.org/dc/terms/"/>
    <ds:schemaRef ds:uri="423524d6-f9d7-4b47-aadf-7b8f6888b7b0"/>
    <ds:schemaRef ds:uri="http://www.w3.org/XML/1998/namespace"/>
    <ds:schemaRef ds:uri="b1657202-86a7-46c3-ba71-02bb0da5a392"/>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0D3EC7CB-00BD-4909-9DA7-C480F74623DA}">
  <ds:schemaRefs>
    <ds:schemaRef ds:uri="http://schemas.microsoft.com/sharepoint/v3/contenttype/forms"/>
  </ds:schemaRefs>
</ds:datastoreItem>
</file>

<file path=customXml/itemProps3.xml><?xml version="1.0" encoding="utf-8"?>
<ds:datastoreItem xmlns:ds="http://schemas.openxmlformats.org/officeDocument/2006/customXml" ds:itemID="{EA550705-84AE-4078-AC6B-11D76FB61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المقدمة </vt:lpstr>
      <vt:lpstr>التقديم</vt:lpstr>
      <vt:lpstr>31</vt:lpstr>
      <vt:lpstr>32</vt:lpstr>
      <vt:lpstr>33</vt:lpstr>
      <vt:lpstr>GR-16</vt:lpstr>
      <vt:lpstr>34</vt:lpstr>
      <vt:lpstr>35</vt:lpstr>
      <vt:lpstr>36</vt:lpstr>
      <vt:lpstr>37</vt:lpstr>
      <vt:lpstr>'31'!Print_Area</vt:lpstr>
      <vt:lpstr>'32'!Print_Area</vt:lpstr>
      <vt:lpstr>'33'!Print_Area</vt:lpstr>
      <vt:lpstr>'34'!Print_Area</vt:lpstr>
      <vt:lpstr>'35'!Print_Area</vt:lpstr>
      <vt:lpstr>'36'!Print_Area</vt:lpstr>
      <vt:lpstr>'37'!Print_Area</vt:lpstr>
      <vt:lpstr>'GR-16'!Print_Area</vt:lpstr>
      <vt:lpstr>التقديم!Print_Area</vt:lpstr>
      <vt:lpstr>'المقدمة '!Print_Area</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Planning and Statistics Authority; Economic; PSA; Statistics</cp:keywords>
  <cp:lastModifiedBy>Fatma Khalaf Ali Alboainian</cp:lastModifiedBy>
  <cp:lastPrinted>2019-12-05T08:22:14Z</cp:lastPrinted>
  <dcterms:created xsi:type="dcterms:W3CDTF">1998-01-05T07:20:42Z</dcterms:created>
  <dcterms:modified xsi:type="dcterms:W3CDTF">2024-02-12T07:08:34Z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732;#Economic|6085dc75-eb92-49a2-825d-d93bad98022e;#734;#PSA|81538984-2143-4d4b-a3ca-314b1950d5de;#735;#Planning and Statistics Authority|c62945ff-1054-4639-a689-03d3d18d28db;#714;#Statistics|4003f7a9-613b-43f1-8806-5ee45caf9602</vt:lpwstr>
  </property>
</Properties>
</file>