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dpsgovqa-my.sharepoint.com/personal/fobuainin_psa_gov_qa/Documents/Desktop/"/>
    </mc:Choice>
  </mc:AlternateContent>
  <xr:revisionPtr revIDLastSave="0" documentId="8_{D5B3CEB0-61D9-4C5C-8F41-CFCDC6D8AD60}" xr6:coauthVersionLast="47" xr6:coauthVersionMax="47" xr10:uidLastSave="{00000000-0000-0000-0000-000000000000}"/>
  <bookViews>
    <workbookView xWindow="-120" yWindow="-120" windowWidth="29040" windowHeight="15840" tabRatio="865" activeTab="9" xr2:uid="{00000000-000D-0000-FFFF-FFFF00000000}"/>
  </bookViews>
  <sheets>
    <sheet name="المقدمة " sheetId="15" r:id="rId1"/>
    <sheet name="التقديم" sheetId="2" r:id="rId2"/>
    <sheet name="31" sheetId="3" r:id="rId3"/>
    <sheet name="32" sheetId="16" r:id="rId4"/>
    <sheet name="33" sheetId="5" r:id="rId5"/>
    <sheet name="GR-16" sheetId="24" r:id="rId6"/>
    <sheet name="34" sheetId="6" r:id="rId7"/>
    <sheet name="35" sheetId="12" r:id="rId8"/>
    <sheet name="36" sheetId="13" r:id="rId9"/>
    <sheet name="37" sheetId="14" r:id="rId10"/>
  </sheets>
  <definedNames>
    <definedName name="_xlnm.Print_Area" localSheetId="2">'31'!$A$1:$M$14</definedName>
    <definedName name="_xlnm.Print_Area" localSheetId="3">'32'!$A$1:$I$14</definedName>
    <definedName name="_xlnm.Print_Area" localSheetId="4">'33'!$A$1:$L$14</definedName>
    <definedName name="_xlnm.Print_Area" localSheetId="6">'34'!$A$1:$J$15</definedName>
    <definedName name="_xlnm.Print_Area" localSheetId="7">'35'!$A$1:$G$13</definedName>
    <definedName name="_xlnm.Print_Area" localSheetId="8">'36'!$A$1:$K$13</definedName>
    <definedName name="_xlnm.Print_Area" localSheetId="9">'37'!$A$1:$I$12</definedName>
    <definedName name="_xlnm.Print_Area" localSheetId="5">'GR-16'!$A$1:$M$34</definedName>
    <definedName name="_xlnm.Print_Area" localSheetId="1">التقديم!$A$1:$C$13</definedName>
    <definedName name="_xlnm.Print_Area" localSheetId="0">'المقدمة '!$A$1:$A$37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 r="D13" i="13" l="1"/>
  <c r="H14" i="6" l="1"/>
  <c r="E13" i="13" l="1"/>
  <c r="F13" i="13"/>
  <c r="G13" i="13"/>
  <c r="H13" i="13"/>
  <c r="C13" i="13"/>
  <c r="E13" i="12"/>
  <c r="G14" i="6"/>
  <c r="C14" i="16"/>
  <c r="E14" i="16"/>
  <c r="F14" i="16"/>
  <c r="B14" i="16"/>
  <c r="J13" i="3"/>
  <c r="I12" i="3"/>
  <c r="I13" i="3"/>
  <c r="J11" i="3"/>
  <c r="I11" i="3"/>
  <c r="C14" i="3"/>
  <c r="D14" i="3"/>
  <c r="F14" i="3"/>
  <c r="G14" i="3"/>
  <c r="K13" i="3" l="1"/>
  <c r="K11" i="3"/>
  <c r="I14" i="3"/>
  <c r="D13" i="12" l="1"/>
  <c r="C13" i="12"/>
  <c r="B14" i="5" l="1"/>
  <c r="I14" i="5"/>
  <c r="C14" i="5"/>
  <c r="E14" i="5"/>
  <c r="F14" i="5"/>
  <c r="G13" i="5"/>
  <c r="D13" i="5"/>
  <c r="G12" i="5"/>
  <c r="D12" i="5"/>
  <c r="G11" i="5"/>
  <c r="D11" i="5"/>
  <c r="E11" i="3"/>
  <c r="E12" i="3"/>
  <c r="E13" i="3"/>
  <c r="G11" i="16"/>
  <c r="G12" i="16"/>
  <c r="G13" i="16"/>
  <c r="D12" i="16"/>
  <c r="D13" i="16"/>
  <c r="D11" i="16"/>
  <c r="J12" i="3"/>
  <c r="H11" i="3"/>
  <c r="H13" i="3"/>
  <c r="H12" i="3"/>
  <c r="H13" i="5" l="1"/>
  <c r="J13" i="5" s="1"/>
  <c r="H11" i="5"/>
  <c r="J11" i="5" s="1"/>
  <c r="D14" i="16"/>
  <c r="H14" i="3"/>
  <c r="E14" i="3"/>
  <c r="J14" i="3"/>
  <c r="K12" i="3"/>
  <c r="K14" i="3" s="1"/>
  <c r="G14" i="16"/>
  <c r="G14" i="5"/>
  <c r="H12" i="5"/>
  <c r="J12" i="5" s="1"/>
  <c r="D14" i="5"/>
  <c r="J14" i="5" l="1"/>
  <c r="H14" i="5"/>
</calcChain>
</file>

<file path=xl/sharedStrings.xml><?xml version="1.0" encoding="utf-8"?>
<sst xmlns="http://schemas.openxmlformats.org/spreadsheetml/2006/main" count="254" uniqueCount="163">
  <si>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</si>
  <si>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</si>
  <si>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</si>
  <si>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</si>
  <si>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</si>
  <si>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</si>
  <si>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</si>
  <si>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</si>
  <si>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</si>
  <si>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</si>
  <si>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</si>
  <si>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</si>
  <si>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</si>
  <si>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</si>
  <si>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</si>
  <si>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</si>
  <si>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</si>
  <si>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</si>
  <si>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</si>
  <si>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</si>
  <si>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</si>
  <si>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</si>
  <si>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</si>
  <si>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</si>
  <si>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</si>
  <si>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</si>
  <si>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</si>
  <si>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</si>
  <si>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</si>
  <si>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</si>
  <si>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</si>
  <si>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</si>
  <si>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</si>
  <si>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</si>
  <si>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</si>
  <si>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</si>
  <si>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</si>
  <si>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</si>
  <si>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</si>
  <si>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</si>
  <si>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</si>
  <si>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</si>
  <si>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</si>
  <si>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</si>
  <si>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</si>
  <si>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</si>
  <si>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</si>
  <si>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</si>
  <si>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</si>
  <si>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</si>
  <si>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</si>
  <si>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</si>
  <si>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</si>
  <si>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</si>
  <si>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</si>
  <si>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</si>
  <si>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</si>
  <si>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</si>
  <si>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</si>
  <si>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</si>
  <si>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</si>
  <si>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</si>
  <si>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</si>
  <si>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</si>
  <si>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</si>
  <si>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</si>
  <si>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</si>
  <si>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</si>
  <si>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</si>
  <si>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</si>
  <si>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</si>
  <si>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</si>
  <si>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</si>
  <si>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</si>
  <si>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</si>
  <si>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</si>
  <si>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</si>
  <si>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</si>
  <si>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</si>
  <si>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</si>
  <si>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</si>
  <si>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</si>
  <si>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</si>
  <si>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</si>
  <si>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</si>
  <si>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</si>
  <si>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</si>
  <si>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</si>
  <si>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</si>
  <si>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</si>
  <si>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</si>
  <si>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</si>
  <si>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</si>
  <si>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</si>
  <si>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</si>
  <si>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</si>
  <si>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</si>
  <si>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</si>
  <si>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</si>
  <si>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 xml:space="preserve"> أقل من 50 مشتغل</t>
  </si>
  <si>
    <t>Data Sources :</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</si>
  <si>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</si>
  <si>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</si>
  <si>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</si>
  <si>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</si>
  <si>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</si>
  <si>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</si>
  <si>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</si>
  <si>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</si>
  <si>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</si>
  <si>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</si>
  <si>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</si>
  <si>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</si>
  <si>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</si>
  <si>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</si>
  <si>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</si>
  <si>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</si>
  <si>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</si>
  <si>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</si>
  <si>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</si>
  <si>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</si>
  <si>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</si>
  <si>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</si>
  <si>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</si>
  <si>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</si>
  <si>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</si>
  <si>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</si>
  <si>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</si>
  <si>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</si>
  <si>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</si>
  <si>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</si>
  <si>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</si>
  <si>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</si>
  <si>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</si>
  <si>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جدول (33) (القيمة:الف ريال قطري)</t>
  </si>
  <si>
    <t>TABLE (33) (Value QR. 000)</t>
  </si>
  <si>
    <t>TABLE (36) (Value : 000 Q.R)</t>
  </si>
  <si>
    <t>جدول (36) ( القيمة : ألف ريال قطري)</t>
  </si>
  <si>
    <t>تقديرات الإنتاج والقيمة المضافة المتولدة من خلال ممارسة هذا النشاط والمؤشرات العامة الأخرى يتم استخلاصها من بيانات المسح السنوي الذي يجريه جهاز التخطيط و الاحصاء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</si>
  <si>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Estimates of production and value added generated and other general indicators are obtained from the results of the annual survey conducted by the planning and Statistics Authority,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</si>
  <si>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 xml:space="preserve"> - النشرة السنوية لاحصاءات البناء والتشييد ، جهاز التخطيط و الاحصاء .</t>
  </si>
  <si>
    <t xml:space="preserve"> - Annual Bulletin of Building and Construction
   Statistics, planning and Statistics Authority .</t>
  </si>
  <si>
    <t>NUMBER OF ESTABLISHMENTS &amp; NUMBER OF EMPLOYEES BY  NATIONALITY, 
GENDER &amp; MAIN ECONOMIC ACTIVITY</t>
  </si>
  <si>
    <t>NUMBER OF EMPLOYEES &amp; ESTIMATES OF COMPENSATIONS OF EMPLOYEES 
BY NATIONALITY &amp; MAIN ECONOMIC ACTIVITY</t>
  </si>
  <si>
    <t>ملاحظة :</t>
  </si>
  <si>
    <t>: Note</t>
  </si>
  <si>
    <t>Inequality of totals in some tables is due to approximation.</t>
  </si>
  <si>
    <t>قد لا تتطابق أرقام بعض الجداول مع جداول أخرى وذلك نتيجة تقريب الأرقام.</t>
  </si>
  <si>
    <t xml:space="preserve"> - المسح الاقتصادي السنوي </t>
  </si>
  <si>
    <t xml:space="preserve"> - Annual Economic Survey.</t>
  </si>
  <si>
    <t>جدول (31)</t>
  </si>
  <si>
    <t>TABLE (31)</t>
  </si>
  <si>
    <t>جدول (32) (القيمة:الف ريال قطري)</t>
  </si>
  <si>
    <t>TABLE (32) (Value QR. 000)</t>
  </si>
  <si>
    <t>جدول (34)</t>
  </si>
  <si>
    <t>TABLE (34)</t>
  </si>
  <si>
    <t>جدول (36) (القيمة:الف ريال قطري)</t>
  </si>
  <si>
    <t>TABLE (36) (Value  000 Q.R)</t>
  </si>
  <si>
    <t>Graph (16) شكل</t>
  </si>
  <si>
    <t>جدول (37) (القيمة : ريال قطري)</t>
  </si>
  <si>
    <t>TABLE (37) (Values in Q.R)</t>
  </si>
  <si>
    <t>2017- 2021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</si>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</sst>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
    <numFmt numFmtId="166" formatCode="0_ ;\-0\ "/>
  </numFmts>
  <fonts count="83">
    <font>
      <sz val="10"/>
      <name val="Arial"/>
      <charset val="178"/>
    </font>
    <font>
      <sz val="11"/>
      <color theme="1"/>
      <name val="Calibri"/>
      <family val="2"/>
      <charset val="178"/>
      <scheme val="minor"/>
    </font>
    <font>
      <sz val="11"/>
      <color theme="1"/>
      <name val="Calibri"/>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8"/>
      <name val="Arial"/>
      <family val="2"/>
      <charset val="178"/>
    </font>
    <font>
      <sz val="16"/>
      <name val="Arial"/>
      <family val="2"/>
    </font>
    <font>
      <b/>
      <sz val="16"/>
      <name val="Simplified Arabic"/>
      <family val="1"/>
    </font>
    <font>
      <sz val="10"/>
      <color theme="1"/>
      <name val="Arial"/>
      <family val="2"/>
    </font>
    <font>
      <b/>
      <sz val="11"/>
      <color theme="1"/>
      <name val="Arial"/>
      <family val="2"/>
    </font>
    <font>
      <b/>
      <sz val="12"/>
      <color rgb="FF000000"/>
      <name val="Arial"/>
      <family val="2"/>
    </font>
    <font>
      <sz val="10"/>
      <name val="Times New Roman"/>
      <family val="1"/>
    </font>
    <font>
      <sz val="14"/>
      <color rgb="FF000000"/>
      <name val="Arial"/>
      <family val="2"/>
    </font>
    <font>
      <sz val="11"/>
      <color rgb="FF000000"/>
      <name val="Arial"/>
      <family val="2"/>
    </font>
    <font>
      <b/>
      <sz val="16"/>
      <name val="Sultan bold"/>
      <charset val="178"/>
    </font>
    <font>
      <b/>
      <sz val="12"/>
      <name val="Arial Black"/>
      <family val="2"/>
    </font>
    <font>
      <b/>
      <sz val="12"/>
      <name val="Sakkal Majalla"/>
    </font>
    <font>
      <b/>
      <sz val="14"/>
      <color rgb="FF000000"/>
      <name val="Sakkal Majalla"/>
    </font>
    <font>
      <b/>
      <sz val="12"/>
      <color rgb="FF000000"/>
      <name val="Sakkal Majalla"/>
    </font>
    <font>
      <sz val="10"/>
      <name val="Sakkal Majalla"/>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sz val="11"/>
      <color theme="0"/>
      <name val="Calibri"/>
      <family val="2"/>
      <charset val="178"/>
      <scheme val="minor"/>
    </font>
    <font>
      <sz val="10"/>
      <color theme="1"/>
      <name val="Arial"/>
      <family val="2"/>
      <charset val="178"/>
    </font>
    <font>
      <sz val="11"/>
      <color theme="1"/>
      <name val="Arial"/>
      <family val="2"/>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Cambria"/>
      <family val="2"/>
      <charset val="178"/>
      <scheme val="major"/>
    </font>
    <font>
      <b/>
      <sz val="10"/>
      <color theme="1"/>
      <name val="Arial"/>
      <family val="2"/>
      <charset val="178"/>
    </font>
    <font>
      <sz val="10"/>
      <color rgb="FFFF0000"/>
      <name val="Arial"/>
      <family val="2"/>
      <charset val="178"/>
    </font>
    <font>
      <sz val="11"/>
      <color rgb="FF9C6500"/>
      <name val="Calibri"/>
      <family val="2"/>
      <charset val="178"/>
      <scheme val="minor"/>
    </font>
    <font>
      <b/>
      <sz val="11"/>
      <color theme="1"/>
      <name val="Calibri"/>
      <family val="2"/>
      <charset val="178"/>
      <scheme val="minor"/>
    </font>
    <font>
      <sz val="11"/>
      <color rgb="FF000000"/>
      <name val="Calibri"/>
      <family val="2"/>
      <charset val="178"/>
      <scheme val="minor"/>
    </font>
    <font>
      <sz val="11"/>
      <color indexed="8"/>
      <name val="Calibri"/>
      <family val="2"/>
    </font>
  </fonts>
  <fills count="37">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s>
  <borders count="3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7">
    <xf numFmtId="0" fontId="0" fillId="0" borderId="0"/>
    <xf numFmtId="164" fontId="3" fillId="0" borderId="0" applyFont="0" applyFill="0" applyBorder="0" applyAlignment="0" applyProtection="0"/>
    <xf numFmtId="0" fontId="15" fillId="0" borderId="0" applyAlignment="0">
      <alignment horizontal="centerContinuous" vertical="center"/>
    </xf>
    <xf numFmtId="0" fontId="16" fillId="0" borderId="0" applyAlignment="0">
      <alignment horizontal="centerContinuous" vertical="center"/>
    </xf>
    <xf numFmtId="0" fontId="6" fillId="2" borderId="1">
      <alignment horizontal="right" vertical="center" wrapText="1"/>
    </xf>
    <xf numFmtId="1" fontId="14" fillId="2" borderId="2">
      <alignment horizontal="left" vertical="center" wrapText="1"/>
    </xf>
    <xf numFmtId="1" fontId="4" fillId="2" borderId="3">
      <alignment horizontal="center" vertical="center"/>
    </xf>
    <xf numFmtId="0" fontId="10" fillId="2" borderId="3">
      <alignment horizontal="center" vertical="center" wrapText="1"/>
    </xf>
    <xf numFmtId="0" fontId="18" fillId="2" borderId="3">
      <alignment horizontal="center" vertical="center" wrapText="1"/>
    </xf>
    <xf numFmtId="0" fontId="3" fillId="0" borderId="0">
      <alignment horizontal="center" vertical="center" readingOrder="2"/>
    </xf>
    <xf numFmtId="0" fontId="5" fillId="0" borderId="0">
      <alignment horizontal="left" vertical="center"/>
    </xf>
    <xf numFmtId="0" fontId="23" fillId="0" borderId="0"/>
    <xf numFmtId="0" fontId="23" fillId="0" borderId="0"/>
    <xf numFmtId="0" fontId="19" fillId="0" borderId="0">
      <alignment horizontal="right" vertical="center"/>
    </xf>
    <xf numFmtId="0" fontId="20" fillId="0" borderId="0">
      <alignment horizontal="left" vertical="center"/>
    </xf>
    <xf numFmtId="0" fontId="6" fillId="0" borderId="0">
      <alignment horizontal="right" vertical="center"/>
    </xf>
    <xf numFmtId="0" fontId="3" fillId="0" borderId="0">
      <alignment horizontal="left" vertical="center"/>
    </xf>
    <xf numFmtId="0" fontId="17" fillId="2" borderId="3" applyAlignment="0">
      <alignment horizontal="center" vertical="center"/>
    </xf>
    <xf numFmtId="0" fontId="19" fillId="0" borderId="4">
      <alignment horizontal="right" vertical="center" indent="1"/>
    </xf>
    <xf numFmtId="0" fontId="6" fillId="2" borderId="4">
      <alignment horizontal="right" vertical="center" wrapText="1" indent="1" readingOrder="2"/>
    </xf>
    <xf numFmtId="0" fontId="8" fillId="0" borderId="4">
      <alignment horizontal="right" vertical="center" indent="1"/>
    </xf>
    <xf numFmtId="0" fontId="8" fillId="2" borderId="4">
      <alignment horizontal="left" vertical="center" wrapText="1" indent="1"/>
    </xf>
    <xf numFmtId="0" fontId="8" fillId="0" borderId="5">
      <alignment horizontal="left" vertical="center"/>
    </xf>
    <xf numFmtId="0" fontId="8" fillId="0" borderId="6">
      <alignment horizontal="left" vertical="center"/>
    </xf>
    <xf numFmtId="0" fontId="2" fillId="0" borderId="0"/>
    <xf numFmtId="0" fontId="3" fillId="0" borderId="0"/>
    <xf numFmtId="164" fontId="3" fillId="0" borderId="0" applyFont="0" applyFill="0" applyBorder="0" applyAlignment="0" applyProtection="0"/>
    <xf numFmtId="0" fontId="3" fillId="0" borderId="0"/>
    <xf numFmtId="0" fontId="3" fillId="0" borderId="0"/>
    <xf numFmtId="0" fontId="20" fillId="0" borderId="0">
      <alignment horizontal="left" vertical="center"/>
    </xf>
    <xf numFmtId="0" fontId="17" fillId="2" borderId="3" applyAlignment="0">
      <alignment horizontal="center" vertical="center"/>
    </xf>
    <xf numFmtId="0" fontId="51" fillId="6" borderId="0" applyNumberFormat="0" applyBorder="0" applyAlignment="0" applyProtection="0"/>
    <xf numFmtId="0" fontId="52" fillId="7" borderId="0" applyNumberFormat="0" applyBorder="0" applyAlignment="0" applyProtection="0"/>
    <xf numFmtId="0" fontId="53" fillId="9" borderId="31" applyNumberFormat="0" applyAlignment="0" applyProtection="0"/>
    <xf numFmtId="0" fontId="54" fillId="10" borderId="32" applyNumberFormat="0" applyAlignment="0" applyProtection="0"/>
    <xf numFmtId="0" fontId="55" fillId="10" borderId="31" applyNumberFormat="0" applyAlignment="0" applyProtection="0"/>
    <xf numFmtId="0" fontId="56" fillId="0" borderId="33" applyNumberFormat="0" applyFill="0" applyAlignment="0" applyProtection="0"/>
    <xf numFmtId="0" fontId="57" fillId="11" borderId="3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2" fillId="0" borderId="0"/>
    <xf numFmtId="0" fontId="61" fillId="13" borderId="0" applyNumberFormat="0" applyBorder="0" applyAlignment="0" applyProtection="0"/>
    <xf numFmtId="0" fontId="61" fillId="17" borderId="0" applyNumberFormat="0" applyBorder="0" applyAlignment="0" applyProtection="0"/>
    <xf numFmtId="0" fontId="61" fillId="21"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61" fillId="33" borderId="0" applyNumberFormat="0" applyBorder="0" applyAlignment="0" applyProtection="0"/>
    <xf numFmtId="0" fontId="61" fillId="14" borderId="0" applyNumberFormat="0" applyBorder="0" applyAlignment="0" applyProtection="0"/>
    <xf numFmtId="0" fontId="61" fillId="18" borderId="0" applyNumberFormat="0" applyBorder="0" applyAlignment="0" applyProtection="0"/>
    <xf numFmtId="0" fontId="61" fillId="22"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4" borderId="0" applyNumberFormat="0" applyBorder="0" applyAlignment="0" applyProtection="0"/>
    <xf numFmtId="0" fontId="63" fillId="15" borderId="0" applyNumberFormat="0" applyBorder="0" applyAlignment="0" applyProtection="0"/>
    <xf numFmtId="0" fontId="63" fillId="19" borderId="0" applyNumberFormat="0" applyBorder="0" applyAlignment="0" applyProtection="0"/>
    <xf numFmtId="0" fontId="63" fillId="23" borderId="0" applyNumberFormat="0" applyBorder="0" applyAlignment="0" applyProtection="0"/>
    <xf numFmtId="0" fontId="63" fillId="27" borderId="0" applyNumberFormat="0" applyBorder="0" applyAlignment="0" applyProtection="0"/>
    <xf numFmtId="0" fontId="63" fillId="31" borderId="0" applyNumberFormat="0" applyBorder="0" applyAlignment="0" applyProtection="0"/>
    <xf numFmtId="0" fontId="63" fillId="35" borderId="0" applyNumberFormat="0" applyBorder="0" applyAlignment="0" applyProtection="0"/>
    <xf numFmtId="0" fontId="63" fillId="12" borderId="0" applyNumberFormat="0" applyBorder="0" applyAlignment="0" applyProtection="0"/>
    <xf numFmtId="0" fontId="63" fillId="16" borderId="0" applyNumberFormat="0" applyBorder="0" applyAlignment="0" applyProtection="0"/>
    <xf numFmtId="0" fontId="63" fillId="20" borderId="0" applyNumberFormat="0" applyBorder="0" applyAlignment="0" applyProtection="0"/>
    <xf numFmtId="0" fontId="63" fillId="24" borderId="0" applyNumberFormat="0" applyBorder="0" applyAlignment="0" applyProtection="0"/>
    <xf numFmtId="0" fontId="63" fillId="28"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5" fillId="10" borderId="31" applyNumberFormat="0" applyAlignment="0" applyProtection="0"/>
    <xf numFmtId="0" fontId="66" fillId="11" borderId="34" applyNumberFormat="0" applyAlignment="0" applyProtection="0"/>
    <xf numFmtId="164" fontId="30" fillId="0" borderId="0" applyFont="0" applyFill="0" applyBorder="0" applyAlignment="0" applyProtection="0"/>
    <xf numFmtId="0" fontId="67" fillId="0" borderId="0" applyNumberFormat="0" applyFill="0" applyBorder="0" applyAlignment="0" applyProtection="0"/>
    <xf numFmtId="0" fontId="68" fillId="6" borderId="0" applyNumberFormat="0" applyBorder="0" applyAlignment="0" applyProtection="0"/>
    <xf numFmtId="0" fontId="69" fillId="0" borderId="28" applyNumberFormat="0" applyFill="0" applyAlignment="0" applyProtection="0"/>
    <xf numFmtId="0" fontId="70" fillId="0" borderId="29" applyNumberFormat="0" applyFill="0" applyAlignment="0" applyProtection="0"/>
    <xf numFmtId="0" fontId="71" fillId="0" borderId="30" applyNumberFormat="0" applyFill="0" applyAlignment="0" applyProtection="0"/>
    <xf numFmtId="0" fontId="71" fillId="0" borderId="0" applyNumberFormat="0" applyFill="0" applyBorder="0" applyAlignment="0" applyProtection="0"/>
    <xf numFmtId="0" fontId="72" fillId="9" borderId="31" applyNumberFormat="0" applyAlignment="0" applyProtection="0"/>
    <xf numFmtId="0" fontId="73" fillId="0" borderId="33" applyNumberFormat="0" applyFill="0" applyAlignment="0" applyProtection="0"/>
    <xf numFmtId="0" fontId="74" fillId="8" borderId="0" applyNumberFormat="0" applyBorder="0" applyAlignment="0" applyProtection="0"/>
    <xf numFmtId="0" fontId="62" fillId="0" borderId="0"/>
    <xf numFmtId="0" fontId="61" fillId="0" borderId="0"/>
    <xf numFmtId="0" fontId="61" fillId="36" borderId="35" applyNumberFormat="0" applyFont="0" applyAlignment="0" applyProtection="0"/>
    <xf numFmtId="0" fontId="75" fillId="10" borderId="32" applyNumberFormat="0" applyAlignment="0" applyProtection="0"/>
    <xf numFmtId="0" fontId="76" fillId="0" borderId="0" applyNumberFormat="0" applyFill="0" applyBorder="0" applyAlignment="0" applyProtection="0"/>
    <xf numFmtId="0" fontId="77" fillId="0" borderId="36" applyNumberFormat="0" applyFill="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9" fillId="8" borderId="0" applyNumberFormat="0" applyBorder="0" applyAlignment="0" applyProtection="0"/>
    <xf numFmtId="0" fontId="80" fillId="0" borderId="36" applyNumberFormat="0" applyFill="0" applyAlignment="0" applyProtection="0"/>
    <xf numFmtId="0" fontId="60" fillId="15" borderId="0" applyNumberFormat="0" applyBorder="0" applyAlignment="0" applyProtection="0"/>
    <xf numFmtId="0" fontId="60" fillId="19" borderId="0" applyNumberFormat="0" applyBorder="0" applyAlignment="0" applyProtection="0"/>
    <xf numFmtId="0" fontId="60" fillId="23" borderId="0" applyNumberFormat="0" applyBorder="0" applyAlignment="0" applyProtection="0"/>
    <xf numFmtId="0" fontId="60" fillId="27" borderId="0" applyNumberFormat="0" applyBorder="0" applyAlignment="0" applyProtection="0"/>
    <xf numFmtId="0" fontId="60" fillId="31" borderId="0" applyNumberFormat="0" applyBorder="0" applyAlignment="0" applyProtection="0"/>
    <xf numFmtId="0" fontId="60" fillId="35" borderId="0" applyNumberFormat="0" applyBorder="0" applyAlignment="0" applyProtection="0"/>
    <xf numFmtId="0" fontId="1" fillId="0" borderId="0"/>
    <xf numFmtId="0" fontId="48" fillId="0" borderId="28"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0" fillId="0" borderId="0" applyNumberFormat="0" applyFill="0" applyBorder="0" applyAlignment="0" applyProtection="0"/>
    <xf numFmtId="0" fontId="1" fillId="36" borderId="35" applyNumberFormat="0" applyFont="0" applyAlignment="0" applyProtection="0"/>
    <xf numFmtId="0" fontId="62" fillId="0" borderId="0"/>
    <xf numFmtId="0" fontId="71" fillId="0" borderId="0" applyNumberFormat="0" applyFill="0" applyBorder="0" applyAlignment="0" applyProtection="0"/>
    <xf numFmtId="0" fontId="81" fillId="0" borderId="0"/>
    <xf numFmtId="164" fontId="30" fillId="0" borderId="0" applyFont="0" applyFill="0" applyBorder="0" applyAlignment="0" applyProtection="0"/>
    <xf numFmtId="0" fontId="69" fillId="0" borderId="28" applyNumberFormat="0" applyFill="0" applyAlignment="0" applyProtection="0"/>
    <xf numFmtId="0" fontId="70" fillId="0" borderId="29" applyNumberFormat="0" applyFill="0" applyAlignment="0" applyProtection="0"/>
    <xf numFmtId="0" fontId="71" fillId="0" borderId="30" applyNumberFormat="0" applyFill="0" applyAlignment="0" applyProtection="0"/>
    <xf numFmtId="164" fontId="30" fillId="0" borderId="0" applyFont="0" applyFill="0" applyBorder="0" applyAlignment="0" applyProtection="0"/>
    <xf numFmtId="0" fontId="62" fillId="0" borderId="0"/>
    <xf numFmtId="0" fontId="71" fillId="0" borderId="0" applyNumberFormat="0" applyFill="0" applyBorder="0" applyAlignment="0" applyProtection="0"/>
    <xf numFmtId="0" fontId="3" fillId="0" borderId="0"/>
    <xf numFmtId="0" fontId="70" fillId="0" borderId="29" applyNumberFormat="0" applyFill="0" applyAlignment="0" applyProtection="0"/>
    <xf numFmtId="0" fontId="69" fillId="0" borderId="28" applyNumberFormat="0" applyFill="0" applyAlignment="0" applyProtection="0"/>
    <xf numFmtId="0" fontId="71" fillId="0" borderId="30" applyNumberFormat="0" applyFill="0" applyAlignment="0" applyProtection="0"/>
    <xf numFmtId="0" fontId="3" fillId="0" borderId="0"/>
    <xf numFmtId="0" fontId="82" fillId="0" borderId="0"/>
    <xf numFmtId="0" fontId="1" fillId="0" borderId="0"/>
    <xf numFmtId="0" fontId="1" fillId="0" borderId="0"/>
    <xf numFmtId="0" fontId="1" fillId="0" borderId="0"/>
  </cellStyleXfs>
  <cellXfs count="238">
    <xf numFmtId="0" fontId="0" fillId="0" borderId="0" xfId="0"/>
    <xf numFmtId="0" fontId="3" fillId="0" borderId="0" xfId="0" applyFont="1" applyAlignment="1">
      <alignment horizontal="justify" vertical="center" wrapText="1"/>
    </xf>
    <xf numFmtId="0" fontId="3" fillId="0" borderId="0" xfId="0" applyFont="1" applyAlignment="1">
      <alignment horizontal="justify" vertical="center"/>
    </xf>
    <xf numFmtId="1" fontId="7" fillId="0" borderId="0" xfId="0" applyNumberFormat="1" applyFont="1" applyAlignment="1">
      <alignment horizontal="center" vertical="center"/>
    </xf>
    <xf numFmtId="0" fontId="3" fillId="0" borderId="0" xfId="0" applyFont="1" applyAlignment="1">
      <alignment horizontal="left" vertical="center"/>
    </xf>
    <xf numFmtId="0" fontId="8" fillId="0" borderId="0" xfId="0" applyFont="1" applyAlignment="1">
      <alignment vertical="center"/>
    </xf>
    <xf numFmtId="0" fontId="6" fillId="0" borderId="0" xfId="0" applyFont="1" applyAlignment="1">
      <alignment horizontal="left" vertical="center"/>
    </xf>
    <xf numFmtId="0" fontId="9" fillId="0" borderId="0" xfId="0" applyFont="1" applyAlignment="1">
      <alignment horizontal="left" vertical="center" readingOrder="1"/>
    </xf>
    <xf numFmtId="1" fontId="7" fillId="0" borderId="7" xfId="0" applyNumberFormat="1" applyFont="1" applyBorder="1" applyAlignment="1">
      <alignment horizontal="center" vertical="center"/>
    </xf>
    <xf numFmtId="0" fontId="21" fillId="0" borderId="0" xfId="0" applyFont="1" applyAlignment="1">
      <alignment vertical="center"/>
    </xf>
    <xf numFmtId="0" fontId="23" fillId="0" borderId="0" xfId="11"/>
    <xf numFmtId="0" fontId="23" fillId="0" borderId="0" xfId="11" applyAlignment="1">
      <alignment vertical="center"/>
    </xf>
    <xf numFmtId="0" fontId="23" fillId="0" borderId="0" xfId="11" applyAlignment="1">
      <alignment horizontal="center" vertical="center"/>
    </xf>
    <xf numFmtId="0" fontId="27" fillId="0" borderId="0" xfId="11" applyFont="1" applyAlignment="1">
      <alignment horizontal="center" vertical="center" wrapText="1"/>
    </xf>
    <xf numFmtId="0" fontId="29" fillId="0" borderId="0" xfId="11" applyFont="1" applyAlignment="1">
      <alignment vertical="center" wrapText="1" readingOrder="1"/>
    </xf>
    <xf numFmtId="0" fontId="30" fillId="0" borderId="0" xfId="11" applyFont="1" applyAlignment="1">
      <alignment vertical="center"/>
    </xf>
    <xf numFmtId="49" fontId="28" fillId="0" borderId="0" xfId="0" applyNumberFormat="1" applyFont="1" applyAlignment="1">
      <alignment horizontal="center" vertical="center" readingOrder="2"/>
    </xf>
    <xf numFmtId="0" fontId="26" fillId="0" borderId="0" xfId="11" applyFont="1" applyAlignment="1">
      <alignment horizontal="center" vertical="top" wrapText="1"/>
    </xf>
    <xf numFmtId="0" fontId="21" fillId="0" borderId="0" xfId="0" applyFont="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center"/>
    </xf>
    <xf numFmtId="0" fontId="24" fillId="0" borderId="0" xfId="0" applyFont="1" applyAlignment="1">
      <alignment horizontal="centerContinuous" vertical="center" readingOrder="2"/>
    </xf>
    <xf numFmtId="0" fontId="22" fillId="0" borderId="0" xfId="0" applyFont="1" applyAlignment="1">
      <alignment horizontal="centerContinuous" vertical="center"/>
    </xf>
    <xf numFmtId="0" fontId="32" fillId="0" borderId="0" xfId="0" applyFont="1" applyAlignment="1">
      <alignment horizontal="centerContinuous" vertical="center"/>
    </xf>
    <xf numFmtId="0" fontId="6" fillId="0" borderId="0" xfId="0" applyFont="1" applyAlignment="1">
      <alignment horizontal="right" vertical="center"/>
    </xf>
    <xf numFmtId="0" fontId="22" fillId="0" borderId="0" xfId="0" applyFont="1" applyAlignment="1">
      <alignment horizontal="center" vertical="center"/>
    </xf>
    <xf numFmtId="0" fontId="22" fillId="0" borderId="0" xfId="0" applyFont="1" applyAlignment="1">
      <alignment vertical="center"/>
    </xf>
    <xf numFmtId="0" fontId="24" fillId="0" borderId="0" xfId="0" applyFont="1" applyAlignment="1">
      <alignment horizontal="justify" vertical="center"/>
    </xf>
    <xf numFmtId="0" fontId="6" fillId="0" borderId="0" xfId="0" applyFont="1" applyAlignment="1">
      <alignment horizontal="right" vertical="center" wrapText="1"/>
    </xf>
    <xf numFmtId="0" fontId="3" fillId="0" borderId="0" xfId="0" applyFont="1" applyAlignment="1">
      <alignment horizontal="justify" vertical="top" wrapText="1"/>
    </xf>
    <xf numFmtId="0" fontId="3" fillId="0" borderId="0" xfId="0" applyFont="1" applyAlignment="1">
      <alignment horizontal="left" vertical="top" wrapText="1"/>
    </xf>
    <xf numFmtId="49" fontId="22" fillId="3" borderId="10" xfId="0" applyNumberFormat="1" applyFont="1" applyFill="1" applyBorder="1" applyAlignment="1">
      <alignment horizontal="right" vertical="center" wrapText="1" indent="1"/>
    </xf>
    <xf numFmtId="0" fontId="13" fillId="3" borderId="10" xfId="0" applyFont="1" applyFill="1" applyBorder="1" applyAlignment="1">
      <alignment horizontal="left" vertical="center" wrapText="1" indent="1"/>
    </xf>
    <xf numFmtId="49" fontId="22" fillId="4" borderId="11" xfId="0" applyNumberFormat="1" applyFont="1" applyFill="1" applyBorder="1" applyAlignment="1">
      <alignment horizontal="right" vertical="center" wrapText="1" indent="1"/>
    </xf>
    <xf numFmtId="0" fontId="13" fillId="4" borderId="11" xfId="0" applyFont="1" applyFill="1" applyBorder="1" applyAlignment="1">
      <alignment horizontal="left" vertical="center" wrapText="1" indent="1"/>
    </xf>
    <xf numFmtId="49" fontId="22" fillId="4" borderId="13" xfId="0" applyNumberFormat="1" applyFont="1" applyFill="1" applyBorder="1" applyAlignment="1">
      <alignment horizontal="right" vertical="center" wrapText="1" indent="1"/>
    </xf>
    <xf numFmtId="0" fontId="13" fillId="4" borderId="13" xfId="0" applyFont="1" applyFill="1" applyBorder="1" applyAlignment="1">
      <alignment horizontal="left" vertical="center" wrapText="1" indent="1"/>
    </xf>
    <xf numFmtId="49" fontId="22" fillId="3" borderId="14" xfId="0" applyNumberFormat="1" applyFont="1" applyFill="1" applyBorder="1" applyAlignment="1">
      <alignment horizontal="center"/>
    </xf>
    <xf numFmtId="49" fontId="13" fillId="3" borderId="15" xfId="0" applyNumberFormat="1" applyFont="1" applyFill="1" applyBorder="1" applyAlignment="1">
      <alignment horizontal="center" vertical="top"/>
    </xf>
    <xf numFmtId="49" fontId="6" fillId="0" borderId="0" xfId="0" applyNumberFormat="1" applyFont="1" applyAlignment="1">
      <alignment horizontal="right" vertical="center"/>
    </xf>
    <xf numFmtId="49" fontId="12" fillId="0" borderId="0" xfId="0" applyNumberFormat="1" applyFont="1" applyAlignment="1">
      <alignment horizontal="right" vertical="center"/>
    </xf>
    <xf numFmtId="49" fontId="22" fillId="3" borderId="10" xfId="0" applyNumberFormat="1" applyFont="1" applyFill="1" applyBorder="1" applyAlignment="1">
      <alignment horizontal="right" vertical="center" indent="1"/>
    </xf>
    <xf numFmtId="49" fontId="22" fillId="4" borderId="13" xfId="0" applyNumberFormat="1" applyFont="1" applyFill="1" applyBorder="1" applyAlignment="1">
      <alignment horizontal="right" vertical="center" indent="1"/>
    </xf>
    <xf numFmtId="49" fontId="22" fillId="4" borderId="11" xfId="0" applyNumberFormat="1" applyFont="1" applyFill="1" applyBorder="1" applyAlignment="1">
      <alignment horizontal="right" vertical="center" indent="1"/>
    </xf>
    <xf numFmtId="49" fontId="12" fillId="3" borderId="15" xfId="0" applyNumberFormat="1" applyFont="1" applyFill="1" applyBorder="1" applyAlignment="1">
      <alignment horizontal="center" vertical="center" wrapText="1"/>
    </xf>
    <xf numFmtId="49" fontId="22" fillId="3" borderId="14" xfId="0" applyNumberFormat="1" applyFont="1" applyFill="1" applyBorder="1" applyAlignment="1">
      <alignment horizontal="centerContinuous" vertical="center"/>
    </xf>
    <xf numFmtId="49" fontId="3" fillId="3" borderId="14" xfId="0" applyNumberFormat="1" applyFont="1" applyFill="1" applyBorder="1" applyAlignment="1">
      <alignment horizontal="centerContinuous" vertical="center"/>
    </xf>
    <xf numFmtId="1" fontId="22" fillId="3" borderId="14" xfId="0" applyNumberFormat="1" applyFont="1" applyFill="1" applyBorder="1" applyAlignment="1">
      <alignment horizontal="center" vertical="center"/>
    </xf>
    <xf numFmtId="49" fontId="11" fillId="3" borderId="15" xfId="0" applyNumberFormat="1" applyFont="1" applyFill="1" applyBorder="1" applyAlignment="1">
      <alignment horizontal="centerContinuous" vertical="center"/>
    </xf>
    <xf numFmtId="1" fontId="13" fillId="3" borderId="15" xfId="0" applyNumberFormat="1" applyFont="1" applyFill="1" applyBorder="1" applyAlignment="1">
      <alignment horizontal="center" vertical="top"/>
    </xf>
    <xf numFmtId="0" fontId="6" fillId="0" borderId="0" xfId="0" applyFont="1" applyAlignment="1">
      <alignment vertical="center"/>
    </xf>
    <xf numFmtId="49" fontId="7" fillId="3" borderId="14" xfId="0" applyNumberFormat="1" applyFont="1" applyFill="1" applyBorder="1" applyAlignment="1">
      <alignment horizontal="centerContinuous" wrapText="1"/>
    </xf>
    <xf numFmtId="0" fontId="8" fillId="3" borderId="14" xfId="0" applyFont="1" applyFill="1" applyBorder="1" applyAlignment="1">
      <alignment horizontal="centerContinuous"/>
    </xf>
    <xf numFmtId="49" fontId="33" fillId="3" borderId="15" xfId="0" applyNumberFormat="1" applyFont="1" applyFill="1" applyBorder="1" applyAlignment="1">
      <alignment horizontal="centerContinuous" vertical="top" wrapText="1"/>
    </xf>
    <xf numFmtId="1" fontId="7" fillId="3" borderId="14" xfId="0" applyNumberFormat="1" applyFont="1" applyFill="1" applyBorder="1" applyAlignment="1">
      <alignment horizontal="center" vertical="center"/>
    </xf>
    <xf numFmtId="1" fontId="5" fillId="3" borderId="15" xfId="0" applyNumberFormat="1" applyFont="1" applyFill="1" applyBorder="1" applyAlignment="1">
      <alignment horizontal="center" vertical="top" wrapText="1"/>
    </xf>
    <xf numFmtId="0" fontId="6" fillId="0" borderId="0" xfId="0" applyFont="1" applyAlignment="1">
      <alignment horizontal="centerContinuous" vertical="center" wrapText="1"/>
    </xf>
    <xf numFmtId="0" fontId="6" fillId="0" borderId="0" xfId="0" applyFont="1" applyAlignment="1">
      <alignment horizontal="centerContinuous" vertical="center"/>
    </xf>
    <xf numFmtId="0" fontId="31" fillId="0" borderId="0" xfId="0" applyFont="1" applyAlignment="1">
      <alignment horizontal="centerContinuous" vertical="center" wrapText="1"/>
    </xf>
    <xf numFmtId="0" fontId="34" fillId="0" borderId="0" xfId="0" applyFont="1" applyAlignment="1">
      <alignment horizontal="centerContinuous" vertical="center"/>
    </xf>
    <xf numFmtId="0" fontId="31" fillId="0" borderId="0" xfId="0" applyFont="1" applyAlignment="1">
      <alignment horizontal="centerContinuous" vertical="center"/>
    </xf>
    <xf numFmtId="0" fontId="34" fillId="0" borderId="0" xfId="0" applyFont="1" applyAlignment="1">
      <alignment vertical="center"/>
    </xf>
    <xf numFmtId="0" fontId="31" fillId="0" borderId="0" xfId="0" applyFont="1" applyAlignment="1">
      <alignment vertical="center"/>
    </xf>
    <xf numFmtId="49" fontId="22" fillId="3" borderId="14" xfId="0" applyNumberFormat="1" applyFont="1" applyFill="1" applyBorder="1" applyAlignment="1">
      <alignment horizontal="center" wrapText="1"/>
    </xf>
    <xf numFmtId="49" fontId="13" fillId="3" borderId="15" xfId="0" applyNumberFormat="1" applyFont="1" applyFill="1" applyBorder="1" applyAlignment="1">
      <alignment horizontal="center" vertical="top" wrapText="1"/>
    </xf>
    <xf numFmtId="49" fontId="22" fillId="3" borderId="12" xfId="0" applyNumberFormat="1" applyFont="1" applyFill="1" applyBorder="1" applyAlignment="1">
      <alignment horizontal="center" vertical="center"/>
    </xf>
    <xf numFmtId="0" fontId="11" fillId="0" borderId="0" xfId="11" applyFont="1" applyAlignment="1">
      <alignment vertical="center"/>
    </xf>
    <xf numFmtId="0" fontId="3" fillId="0" borderId="0" xfId="0" applyFont="1" applyAlignment="1">
      <alignment horizontal="centerContinuous" vertical="center"/>
    </xf>
    <xf numFmtId="0" fontId="24" fillId="0" borderId="0" xfId="0" applyFont="1" applyAlignment="1">
      <alignment horizontal="centerContinuous"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165" fontId="3" fillId="4" borderId="13" xfId="0" applyNumberFormat="1"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4" borderId="11" xfId="0" applyNumberFormat="1" applyFont="1" applyFill="1" applyBorder="1" applyAlignment="1">
      <alignment horizontal="center" vertical="center"/>
    </xf>
    <xf numFmtId="0" fontId="3" fillId="0" borderId="0" xfId="0" applyFont="1" applyAlignment="1">
      <alignment vertical="center" wrapText="1"/>
    </xf>
    <xf numFmtId="0" fontId="12" fillId="0" borderId="0" xfId="11" applyFont="1" applyAlignment="1">
      <alignment vertical="center" wrapText="1" readingOrder="1"/>
    </xf>
    <xf numFmtId="49" fontId="6" fillId="0" borderId="0" xfId="0" applyNumberFormat="1" applyFont="1" applyAlignment="1">
      <alignment horizontal="left"/>
    </xf>
    <xf numFmtId="1" fontId="22" fillId="0" borderId="0" xfId="0" applyNumberFormat="1" applyFont="1" applyAlignment="1">
      <alignment horizontal="center" vertical="center"/>
    </xf>
    <xf numFmtId="49" fontId="3" fillId="3" borderId="15" xfId="0" applyNumberFormat="1" applyFont="1" applyFill="1" applyBorder="1" applyAlignment="1">
      <alignment horizontal="centerContinuous" vertical="center"/>
    </xf>
    <xf numFmtId="1" fontId="22" fillId="3" borderId="18" xfId="0" applyNumberFormat="1" applyFont="1" applyFill="1" applyBorder="1" applyAlignment="1">
      <alignment horizontal="center" vertical="center"/>
    </xf>
    <xf numFmtId="1" fontId="22" fillId="3" borderId="14" xfId="0" applyNumberFormat="1" applyFont="1" applyFill="1" applyBorder="1" applyAlignment="1">
      <alignment horizontal="center"/>
    </xf>
    <xf numFmtId="1" fontId="13" fillId="3" borderId="18" xfId="0" applyNumberFormat="1" applyFont="1" applyFill="1" applyBorder="1" applyAlignment="1">
      <alignment horizontal="center" vertical="center"/>
    </xf>
    <xf numFmtId="1" fontId="13" fillId="3" borderId="15" xfId="0" applyNumberFormat="1" applyFont="1" applyFill="1" applyBorder="1" applyAlignment="1">
      <alignment horizontal="center" vertical="center"/>
    </xf>
    <xf numFmtId="1" fontId="22" fillId="0" borderId="7" xfId="0" applyNumberFormat="1" applyFont="1" applyBorder="1" applyAlignment="1">
      <alignment horizontal="center" vertical="center"/>
    </xf>
    <xf numFmtId="0" fontId="22" fillId="0" borderId="0" xfId="13" applyFont="1" applyAlignment="1">
      <alignment horizontal="right" vertical="center" readingOrder="2"/>
    </xf>
    <xf numFmtId="0" fontId="18" fillId="0" borderId="0" xfId="14" applyFont="1">
      <alignment horizontal="left" vertical="center"/>
    </xf>
    <xf numFmtId="0" fontId="3" fillId="3" borderId="15" xfId="0" applyFont="1" applyFill="1" applyBorder="1" applyAlignment="1">
      <alignment horizontal="centerContinuous"/>
    </xf>
    <xf numFmtId="0" fontId="3" fillId="0" borderId="0" xfId="0" applyFont="1"/>
    <xf numFmtId="0" fontId="3" fillId="0" borderId="0" xfId="0" applyFont="1" applyAlignment="1">
      <alignment horizontal="left"/>
    </xf>
    <xf numFmtId="49" fontId="13" fillId="3" borderId="15" xfId="0" applyNumberFormat="1" applyFont="1" applyFill="1" applyBorder="1" applyAlignment="1">
      <alignment horizontal="center" vertical="top" wrapText="1" readingOrder="1"/>
    </xf>
    <xf numFmtId="3" fontId="21" fillId="0" borderId="0" xfId="0" applyNumberFormat="1" applyFont="1" applyAlignment="1">
      <alignment vertical="center"/>
    </xf>
    <xf numFmtId="49" fontId="22"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xf>
    <xf numFmtId="0" fontId="3" fillId="0" borderId="0" xfId="0" applyFont="1" applyAlignment="1">
      <alignment horizontal="right" readingOrder="2"/>
    </xf>
    <xf numFmtId="1" fontId="3" fillId="0" borderId="0" xfId="0" applyNumberFormat="1" applyFont="1" applyAlignment="1">
      <alignment vertical="center"/>
    </xf>
    <xf numFmtId="3" fontId="36" fillId="5" borderId="23" xfId="0" applyNumberFormat="1" applyFont="1" applyFill="1" applyBorder="1"/>
    <xf numFmtId="0" fontId="37" fillId="5" borderId="23" xfId="0" applyFont="1" applyFill="1" applyBorder="1" applyAlignment="1">
      <alignment wrapText="1"/>
    </xf>
    <xf numFmtId="0" fontId="38" fillId="0" borderId="0" xfId="0" applyFont="1" applyAlignment="1">
      <alignment horizontal="center" vertical="center" readingOrder="1"/>
    </xf>
    <xf numFmtId="0" fontId="24" fillId="0" borderId="0" xfId="0" applyFont="1" applyAlignment="1">
      <alignment horizontal="center"/>
    </xf>
    <xf numFmtId="0" fontId="6" fillId="0" borderId="0" xfId="0" applyFont="1"/>
    <xf numFmtId="0" fontId="3" fillId="0" borderId="0" xfId="0" applyFont="1" applyAlignment="1">
      <alignment wrapText="1"/>
    </xf>
    <xf numFmtId="1" fontId="21" fillId="0" borderId="0" xfId="0" applyNumberFormat="1" applyFont="1" applyAlignment="1">
      <alignment vertical="center"/>
    </xf>
    <xf numFmtId="49" fontId="22" fillId="3" borderId="14" xfId="0" applyNumberFormat="1" applyFont="1" applyFill="1" applyBorder="1" applyAlignment="1">
      <alignment horizontal="center" vertical="center"/>
    </xf>
    <xf numFmtId="49" fontId="13" fillId="3" borderId="15"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xf>
    <xf numFmtId="3" fontId="3" fillId="4" borderId="13" xfId="0" applyNumberFormat="1" applyFont="1" applyFill="1" applyBorder="1" applyAlignment="1">
      <alignment horizontal="right" vertical="center" indent="1"/>
    </xf>
    <xf numFmtId="3" fontId="3" fillId="4" borderId="18" xfId="1" applyNumberFormat="1" applyFont="1" applyFill="1" applyBorder="1" applyAlignment="1">
      <alignment horizontal="right" vertical="center"/>
    </xf>
    <xf numFmtId="3" fontId="22" fillId="4" borderId="13" xfId="0" applyNumberFormat="1" applyFont="1" applyFill="1" applyBorder="1" applyAlignment="1">
      <alignment horizontal="right" vertical="center" indent="1"/>
    </xf>
    <xf numFmtId="3" fontId="3" fillId="3" borderId="10" xfId="0" applyNumberFormat="1" applyFont="1" applyFill="1" applyBorder="1" applyAlignment="1">
      <alignment horizontal="right" vertical="center" indent="1"/>
    </xf>
    <xf numFmtId="3" fontId="22" fillId="3" borderId="10" xfId="0" applyNumberFormat="1" applyFont="1" applyFill="1" applyBorder="1" applyAlignment="1">
      <alignment horizontal="right" vertical="center" indent="1"/>
    </xf>
    <xf numFmtId="3" fontId="3" fillId="4" borderId="11" xfId="0" applyNumberFormat="1" applyFont="1" applyFill="1" applyBorder="1" applyAlignment="1">
      <alignment horizontal="right" vertical="center" indent="1"/>
    </xf>
    <xf numFmtId="3" fontId="22" fillId="4" borderId="11" xfId="0" applyNumberFormat="1" applyFont="1" applyFill="1" applyBorder="1" applyAlignment="1">
      <alignment horizontal="right" vertical="center" indent="1"/>
    </xf>
    <xf numFmtId="3" fontId="22" fillId="4" borderId="12" xfId="0" applyNumberFormat="1" applyFont="1" applyFill="1" applyBorder="1" applyAlignment="1">
      <alignment horizontal="right" vertical="center" indent="1"/>
    </xf>
    <xf numFmtId="3" fontId="3" fillId="3" borderId="18" xfId="1" applyNumberFormat="1" applyFont="1" applyFill="1" applyBorder="1" applyAlignment="1">
      <alignment horizontal="right" vertical="center"/>
    </xf>
    <xf numFmtId="3" fontId="22" fillId="3" borderId="12" xfId="0" applyNumberFormat="1" applyFont="1" applyFill="1" applyBorder="1" applyAlignment="1">
      <alignment horizontal="right" vertical="center" indent="1"/>
    </xf>
    <xf numFmtId="3" fontId="3" fillId="4" borderId="13" xfId="20" applyNumberFormat="1" applyFont="1" applyFill="1" applyBorder="1">
      <alignment horizontal="right" vertical="center" indent="1"/>
    </xf>
    <xf numFmtId="3" fontId="3" fillId="3" borderId="16" xfId="20" applyNumberFormat="1" applyFont="1" applyFill="1" applyBorder="1">
      <alignment horizontal="right" vertical="center" indent="1"/>
    </xf>
    <xf numFmtId="3" fontId="22" fillId="4" borderId="17" xfId="1" applyNumberFormat="1" applyFont="1" applyFill="1" applyBorder="1" applyAlignment="1">
      <alignment horizontal="right" vertical="center" indent="1"/>
    </xf>
    <xf numFmtId="3" fontId="22" fillId="4" borderId="17" xfId="0" applyNumberFormat="1" applyFont="1" applyFill="1" applyBorder="1" applyAlignment="1">
      <alignment horizontal="right" vertical="center" indent="1"/>
    </xf>
    <xf numFmtId="3" fontId="22" fillId="3" borderId="16" xfId="1" applyNumberFormat="1" applyFont="1" applyFill="1" applyBorder="1" applyAlignment="1">
      <alignment horizontal="right" vertical="center" indent="1"/>
    </xf>
    <xf numFmtId="3" fontId="22" fillId="4" borderId="8" xfId="1" applyNumberFormat="1" applyFont="1" applyFill="1" applyBorder="1" applyAlignment="1">
      <alignment horizontal="right" vertical="center" indent="1"/>
    </xf>
    <xf numFmtId="3" fontId="8" fillId="4" borderId="13" xfId="20" applyNumberFormat="1" applyFill="1" applyBorder="1">
      <alignment horizontal="right" vertical="center" indent="1"/>
    </xf>
    <xf numFmtId="3" fontId="22" fillId="4" borderId="13" xfId="20" applyNumberFormat="1" applyFont="1" applyFill="1" applyBorder="1">
      <alignment horizontal="right" vertical="center" indent="1"/>
    </xf>
    <xf numFmtId="3" fontId="8" fillId="3" borderId="11" xfId="20" applyNumberFormat="1" applyFill="1" applyBorder="1">
      <alignment horizontal="right" vertical="center" indent="1"/>
    </xf>
    <xf numFmtId="3" fontId="22" fillId="3" borderId="11" xfId="20" applyNumberFormat="1" applyFont="1" applyFill="1" applyBorder="1">
      <alignment horizontal="right" vertical="center" indent="1"/>
    </xf>
    <xf numFmtId="0" fontId="39" fillId="0" borderId="0" xfId="0" applyFont="1" applyAlignment="1">
      <alignment vertical="top" wrapText="1"/>
    </xf>
    <xf numFmtId="0" fontId="39" fillId="0" borderId="0" xfId="0" applyFont="1" applyAlignment="1">
      <alignment vertical="center" wrapText="1"/>
    </xf>
    <xf numFmtId="0" fontId="38" fillId="0" borderId="0" xfId="0" applyFont="1" applyAlignment="1">
      <alignment horizontal="left" vertical="center" wrapText="1" readingOrder="2"/>
    </xf>
    <xf numFmtId="0" fontId="40" fillId="0" borderId="0" xfId="0" applyFont="1" applyAlignment="1">
      <alignment vertical="center" wrapText="1" readingOrder="2"/>
    </xf>
    <xf numFmtId="0" fontId="41" fillId="0" borderId="0" xfId="0" applyFont="1" applyAlignment="1">
      <alignment vertical="center" wrapText="1" readingOrder="1"/>
    </xf>
    <xf numFmtId="0" fontId="24" fillId="0" borderId="0" xfId="11" applyFont="1" applyAlignment="1">
      <alignment vertical="center" wrapText="1" readingOrder="1"/>
    </xf>
    <xf numFmtId="0" fontId="42" fillId="0" borderId="0" xfId="0" applyFont="1" applyAlignment="1">
      <alignment horizontal="center" vertical="center" readingOrder="2"/>
    </xf>
    <xf numFmtId="0" fontId="43" fillId="0" borderId="0" xfId="0" applyFont="1" applyAlignment="1">
      <alignment horizontal="center" vertical="center"/>
    </xf>
    <xf numFmtId="0" fontId="44" fillId="0" borderId="0" xfId="0" applyFont="1" applyAlignment="1">
      <alignment horizontal="right" vertical="top" wrapText="1"/>
    </xf>
    <xf numFmtId="0" fontId="44" fillId="0" borderId="0" xfId="0" applyFont="1" applyAlignment="1">
      <alignment horizontal="right" vertical="center" wrapText="1"/>
    </xf>
    <xf numFmtId="0" fontId="44" fillId="0" borderId="0" xfId="0" applyFont="1" applyAlignment="1">
      <alignment horizontal="right" vertical="top" wrapText="1" readingOrder="2"/>
    </xf>
    <xf numFmtId="0" fontId="45" fillId="0" borderId="0" xfId="0" applyFont="1" applyAlignment="1">
      <alignment horizontal="right" vertical="center" wrapText="1" readingOrder="2"/>
    </xf>
    <xf numFmtId="0" fontId="46" fillId="0" borderId="0" xfId="0" applyFont="1" applyAlignment="1">
      <alignment vertical="center" wrapText="1" readingOrder="2"/>
    </xf>
    <xf numFmtId="0" fontId="47" fillId="0" borderId="0" xfId="0" applyFont="1" applyAlignment="1">
      <alignment horizontal="justify" vertical="center"/>
    </xf>
    <xf numFmtId="166" fontId="22" fillId="4" borderId="18" xfId="86" applyNumberFormat="1" applyFont="1" applyFill="1" applyBorder="1" applyAlignment="1">
      <alignment horizontal="right" vertical="center" indent="1"/>
    </xf>
    <xf numFmtId="166" fontId="22" fillId="3" borderId="18" xfId="125" applyNumberFormat="1" applyFont="1" applyFill="1" applyBorder="1" applyAlignment="1">
      <alignment horizontal="right" vertical="center" indent="1"/>
    </xf>
    <xf numFmtId="166" fontId="22" fillId="4" borderId="18" xfId="125" applyNumberFormat="1" applyFont="1" applyFill="1" applyBorder="1" applyAlignment="1">
      <alignment horizontal="right" vertical="center" indent="1"/>
    </xf>
    <xf numFmtId="49" fontId="31" fillId="0" borderId="0" xfId="0" applyNumberFormat="1"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wrapText="1"/>
    </xf>
    <xf numFmtId="49" fontId="22" fillId="3" borderId="17" xfId="0" applyNumberFormat="1" applyFont="1" applyFill="1" applyBorder="1" applyAlignment="1">
      <alignment horizontal="center" wrapText="1"/>
    </xf>
    <xf numFmtId="49" fontId="22" fillId="3" borderId="10" xfId="0" applyNumberFormat="1" applyFont="1" applyFill="1" applyBorder="1" applyAlignment="1">
      <alignment horizontal="center" wrapText="1"/>
    </xf>
    <xf numFmtId="0" fontId="24" fillId="0" borderId="0" xfId="11" applyFont="1" applyAlignment="1">
      <alignment horizontal="center" vertical="center" wrapText="1" readingOrder="1"/>
    </xf>
    <xf numFmtId="0" fontId="12" fillId="0" borderId="0" xfId="11" applyFont="1" applyAlignment="1">
      <alignment horizontal="center" vertical="center" wrapText="1" readingOrder="1"/>
    </xf>
    <xf numFmtId="49" fontId="22" fillId="3" borderId="17"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49" fontId="22" fillId="3" borderId="16" xfId="0" applyNumberFormat="1" applyFont="1" applyFill="1" applyBorder="1" applyAlignment="1">
      <alignment horizontal="center" vertical="center" wrapText="1"/>
    </xf>
    <xf numFmtId="49" fontId="31" fillId="0" borderId="0" xfId="0" applyNumberFormat="1" applyFont="1" applyAlignment="1">
      <alignment horizontal="center" vertical="center"/>
    </xf>
    <xf numFmtId="49" fontId="18" fillId="4" borderId="12" xfId="0" applyNumberFormat="1" applyFont="1" applyFill="1" applyBorder="1" applyAlignment="1">
      <alignment horizontal="center" vertical="center"/>
    </xf>
    <xf numFmtId="49" fontId="18" fillId="3" borderId="18" xfId="0" applyNumberFormat="1" applyFont="1" applyFill="1" applyBorder="1" applyAlignment="1">
      <alignment horizontal="center" vertical="top" wrapText="1"/>
    </xf>
    <xf numFmtId="49" fontId="18" fillId="3" borderId="15" xfId="0" applyNumberFormat="1" applyFont="1" applyFill="1" applyBorder="1" applyAlignment="1">
      <alignment horizontal="center" vertical="top" wrapText="1"/>
    </xf>
    <xf numFmtId="49" fontId="18" fillId="3" borderId="17"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top"/>
    </xf>
    <xf numFmtId="49" fontId="22" fillId="3" borderId="14" xfId="0" applyNumberFormat="1" applyFont="1" applyFill="1" applyBorder="1" applyAlignment="1">
      <alignment horizontal="center"/>
    </xf>
    <xf numFmtId="49" fontId="13" fillId="3" borderId="10" xfId="0" applyNumberFormat="1" applyFont="1" applyFill="1" applyBorder="1" applyAlignment="1">
      <alignment horizontal="center" vertical="top" wrapText="1"/>
    </xf>
    <xf numFmtId="49" fontId="13" fillId="3" borderId="16" xfId="0" applyNumberFormat="1" applyFont="1" applyFill="1" applyBorder="1" applyAlignment="1">
      <alignment horizontal="center" vertical="top" wrapText="1"/>
    </xf>
    <xf numFmtId="49" fontId="22" fillId="3" borderId="14" xfId="0" applyNumberFormat="1" applyFont="1" applyFill="1" applyBorder="1" applyAlignment="1">
      <alignment horizontal="center" wrapText="1"/>
    </xf>
    <xf numFmtId="49" fontId="22" fillId="3" borderId="18" xfId="0" applyNumberFormat="1" applyFont="1" applyFill="1" applyBorder="1" applyAlignment="1">
      <alignment horizontal="center" wrapText="1"/>
    </xf>
    <xf numFmtId="49" fontId="22" fillId="3" borderId="17" xfId="0" applyNumberFormat="1" applyFont="1" applyFill="1" applyBorder="1" applyAlignment="1">
      <alignment horizontal="center" vertical="center"/>
    </xf>
    <xf numFmtId="49" fontId="22" fillId="3" borderId="10"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49" fontId="22" fillId="3" borderId="20" xfId="0" applyNumberFormat="1" applyFont="1" applyFill="1" applyBorder="1" applyAlignment="1">
      <alignment horizontal="center"/>
    </xf>
    <xf numFmtId="49" fontId="22" fillId="3" borderId="7" xfId="0" applyNumberFormat="1" applyFont="1" applyFill="1" applyBorder="1" applyAlignment="1">
      <alignment horizontal="center"/>
    </xf>
    <xf numFmtId="49" fontId="22" fillId="3" borderId="21" xfId="0" applyNumberFormat="1" applyFont="1" applyFill="1" applyBorder="1" applyAlignment="1">
      <alignment horizontal="center"/>
    </xf>
    <xf numFmtId="49" fontId="18" fillId="3" borderId="22" xfId="0" applyNumberFormat="1" applyFont="1" applyFill="1" applyBorder="1" applyAlignment="1">
      <alignment horizontal="center" vertical="center"/>
    </xf>
    <xf numFmtId="49" fontId="18" fillId="3" borderId="9" xfId="0" applyNumberFormat="1" applyFont="1" applyFill="1" applyBorder="1" applyAlignment="1">
      <alignment horizontal="center" vertical="center"/>
    </xf>
    <xf numFmtId="49" fontId="18" fillId="3" borderId="19" xfId="0" applyNumberFormat="1" applyFont="1" applyFill="1" applyBorder="1" applyAlignment="1">
      <alignment horizontal="center" vertical="center"/>
    </xf>
    <xf numFmtId="49" fontId="18" fillId="3" borderId="17"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0" fontId="22" fillId="3" borderId="17" xfId="0" applyFont="1" applyFill="1" applyBorder="1" applyAlignment="1">
      <alignment horizontal="center" wrapText="1"/>
    </xf>
    <xf numFmtId="0" fontId="22" fillId="3" borderId="10" xfId="0" applyFont="1" applyFill="1" applyBorder="1" applyAlignment="1">
      <alignment horizontal="center" wrapText="1"/>
    </xf>
    <xf numFmtId="49" fontId="22" fillId="0" borderId="0" xfId="0" applyNumberFormat="1" applyFont="1" applyAlignment="1">
      <alignment vertical="center"/>
    </xf>
    <xf numFmtId="49" fontId="13" fillId="3" borderId="18" xfId="0" applyNumberFormat="1" applyFont="1" applyFill="1" applyBorder="1" applyAlignment="1">
      <alignment horizontal="center" vertical="top" wrapText="1"/>
    </xf>
    <xf numFmtId="49" fontId="13" fillId="3" borderId="15" xfId="0" applyNumberFormat="1" applyFont="1" applyFill="1" applyBorder="1" applyAlignment="1">
      <alignment horizontal="center" vertical="top" wrapText="1"/>
    </xf>
    <xf numFmtId="0" fontId="6" fillId="3" borderId="14" xfId="0" applyFont="1" applyFill="1" applyBorder="1" applyAlignment="1">
      <alignment horizontal="center" wrapText="1"/>
    </xf>
    <xf numFmtId="0" fontId="6" fillId="3" borderId="18" xfId="0" applyFont="1" applyFill="1" applyBorder="1" applyAlignment="1">
      <alignment horizontal="center" wrapText="1"/>
    </xf>
    <xf numFmtId="0" fontId="22" fillId="0" borderId="0" xfId="27" applyFont="1" applyAlignment="1">
      <alignment horizontal="center" vertical="center"/>
    </xf>
    <xf numFmtId="49" fontId="22" fillId="3" borderId="12" xfId="0" applyNumberFormat="1" applyFont="1" applyFill="1" applyBorder="1" applyAlignment="1">
      <alignment horizontal="center" vertical="center"/>
    </xf>
    <xf numFmtId="49" fontId="22" fillId="3" borderId="11" xfId="0" applyNumberFormat="1" applyFont="1" applyFill="1" applyBorder="1" applyAlignment="1">
      <alignment horizontal="center" wrapText="1"/>
    </xf>
    <xf numFmtId="49" fontId="18" fillId="3" borderId="12" xfId="0" applyNumberFormat="1" applyFont="1" applyFill="1" applyBorder="1" applyAlignment="1">
      <alignment horizontal="center" vertical="center"/>
    </xf>
    <xf numFmtId="49" fontId="13" fillId="0" borderId="0" xfId="0" applyNumberFormat="1" applyFont="1" applyAlignment="1">
      <alignment horizontal="left" wrapText="1" readingOrder="1"/>
    </xf>
    <xf numFmtId="1" fontId="22" fillId="3" borderId="17" xfId="0" applyNumberFormat="1" applyFont="1" applyFill="1" applyBorder="1" applyAlignment="1">
      <alignment horizontal="center" vertical="center"/>
    </xf>
    <xf numFmtId="1" fontId="22" fillId="3" borderId="10"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xf>
    <xf numFmtId="1" fontId="13" fillId="3" borderId="17" xfId="0" applyNumberFormat="1" applyFont="1" applyFill="1" applyBorder="1" applyAlignment="1">
      <alignment horizontal="center" vertical="center" wrapText="1"/>
    </xf>
    <xf numFmtId="1" fontId="13" fillId="3" borderId="10" xfId="0" applyNumberFormat="1" applyFont="1" applyFill="1" applyBorder="1" applyAlignment="1">
      <alignment horizontal="center" vertical="center" wrapText="1"/>
    </xf>
    <xf numFmtId="1" fontId="13" fillId="3" borderId="16" xfId="0" applyNumberFormat="1" applyFont="1" applyFill="1" applyBorder="1" applyAlignment="1">
      <alignment horizontal="center" vertical="center" wrapText="1"/>
    </xf>
    <xf numFmtId="0" fontId="31" fillId="0" borderId="0" xfId="0" applyFont="1" applyAlignment="1">
      <alignment horizontal="center" vertical="center" readingOrder="2"/>
    </xf>
    <xf numFmtId="1" fontId="22" fillId="4" borderId="24" xfId="0" applyNumberFormat="1" applyFont="1" applyFill="1" applyBorder="1" applyAlignment="1">
      <alignment horizontal="center" vertical="center"/>
    </xf>
    <xf numFmtId="1" fontId="22" fillId="4" borderId="25" xfId="0" applyNumberFormat="1" applyFont="1" applyFill="1" applyBorder="1" applyAlignment="1">
      <alignment horizontal="center" vertical="center"/>
    </xf>
    <xf numFmtId="1" fontId="18" fillId="4" borderId="12" xfId="0" applyNumberFormat="1" applyFont="1" applyFill="1" applyBorder="1" applyAlignment="1">
      <alignment horizontal="center" vertical="center"/>
    </xf>
    <xf numFmtId="0" fontId="22" fillId="3" borderId="16" xfId="19" applyFont="1" applyFill="1" applyBorder="1">
      <alignment horizontal="right" vertical="center" wrapText="1" indent="1" readingOrder="2"/>
    </xf>
    <xf numFmtId="0" fontId="13" fillId="4" borderId="13" xfId="21" applyFont="1" applyFill="1" applyBorder="1">
      <alignment horizontal="left" vertical="center" wrapText="1" indent="1"/>
    </xf>
    <xf numFmtId="0" fontId="13" fillId="3" borderId="16" xfId="21" applyFont="1" applyFill="1" applyBorder="1">
      <alignment horizontal="left" vertical="center" wrapText="1" indent="1"/>
    </xf>
    <xf numFmtId="0" fontId="22" fillId="4" borderId="13" xfId="19" applyFont="1" applyFill="1" applyBorder="1">
      <alignment horizontal="right" vertical="center" wrapText="1" indent="1" readingOrder="2"/>
    </xf>
    <xf numFmtId="0" fontId="31" fillId="0" borderId="0" xfId="0" applyFont="1" applyAlignment="1">
      <alignment horizontal="center" vertical="center" wrapText="1"/>
    </xf>
    <xf numFmtId="0" fontId="31" fillId="0" borderId="0" xfId="0" applyFont="1" applyAlignment="1">
      <alignment horizontal="center" vertical="center"/>
    </xf>
    <xf numFmtId="1" fontId="5" fillId="3" borderId="18" xfId="0" applyNumberFormat="1" applyFont="1" applyFill="1" applyBorder="1" applyAlignment="1">
      <alignment horizontal="center" vertical="top" wrapText="1"/>
    </xf>
    <xf numFmtId="1" fontId="5" fillId="3" borderId="15" xfId="0" applyNumberFormat="1" applyFont="1" applyFill="1" applyBorder="1" applyAlignment="1">
      <alignment horizontal="center" vertical="top" wrapText="1"/>
    </xf>
    <xf numFmtId="1" fontId="5" fillId="3" borderId="20" xfId="0" applyNumberFormat="1" applyFont="1" applyFill="1" applyBorder="1" applyAlignment="1">
      <alignment horizontal="center" vertical="center" wrapText="1"/>
    </xf>
    <xf numFmtId="1" fontId="5" fillId="3" borderId="21" xfId="0" applyNumberFormat="1" applyFont="1" applyFill="1" applyBorder="1" applyAlignment="1">
      <alignment horizontal="center" vertical="center" wrapText="1"/>
    </xf>
    <xf numFmtId="1" fontId="5" fillId="3" borderId="26" xfId="0" applyNumberFormat="1" applyFont="1" applyFill="1" applyBorder="1" applyAlignment="1">
      <alignment horizontal="center" vertical="center" wrapText="1"/>
    </xf>
    <xf numFmtId="1" fontId="5" fillId="3" borderId="27" xfId="0" applyNumberFormat="1" applyFont="1" applyFill="1" applyBorder="1" applyAlignment="1">
      <alignment horizontal="center" vertical="center" wrapText="1"/>
    </xf>
    <xf numFmtId="1" fontId="5" fillId="3" borderId="22" xfId="0" applyNumberFormat="1" applyFont="1" applyFill="1" applyBorder="1" applyAlignment="1">
      <alignment horizontal="center" vertical="center" wrapText="1"/>
    </xf>
    <xf numFmtId="1" fontId="5" fillId="3" borderId="19" xfId="0" applyNumberFormat="1" applyFont="1" applyFill="1" applyBorder="1" applyAlignment="1">
      <alignment horizontal="center" vertical="center" wrapText="1"/>
    </xf>
    <xf numFmtId="1" fontId="5" fillId="3" borderId="18" xfId="0" applyNumberFormat="1" applyFont="1" applyFill="1" applyBorder="1" applyAlignment="1">
      <alignment horizontal="center" vertical="top"/>
    </xf>
    <xf numFmtId="1" fontId="5" fillId="3" borderId="15" xfId="0" applyNumberFormat="1" applyFont="1" applyFill="1" applyBorder="1" applyAlignment="1">
      <alignment horizontal="center" vertical="top"/>
    </xf>
    <xf numFmtId="1" fontId="7" fillId="4" borderId="12" xfId="0" applyNumberFormat="1" applyFont="1" applyFill="1" applyBorder="1" applyAlignment="1">
      <alignment horizontal="center" vertical="center" readingOrder="2"/>
    </xf>
    <xf numFmtId="1" fontId="7" fillId="3" borderId="17" xfId="0" applyNumberFormat="1" applyFont="1" applyFill="1" applyBorder="1" applyAlignment="1">
      <alignment horizontal="center" vertical="center"/>
    </xf>
    <xf numFmtId="1" fontId="7" fillId="3" borderId="10" xfId="0" applyNumberFormat="1" applyFont="1" applyFill="1" applyBorder="1" applyAlignment="1">
      <alignment horizontal="center" vertical="center"/>
    </xf>
    <xf numFmtId="1" fontId="7" fillId="3" borderId="16" xfId="0" applyNumberFormat="1" applyFont="1" applyFill="1" applyBorder="1" applyAlignment="1">
      <alignment horizontal="center" vertical="center"/>
    </xf>
    <xf numFmtId="0" fontId="7" fillId="4" borderId="13" xfId="19" applyFont="1" applyFill="1" applyBorder="1">
      <alignment horizontal="right" vertical="center" wrapText="1" indent="1" readingOrder="2"/>
    </xf>
    <xf numFmtId="49" fontId="7" fillId="3" borderId="14" xfId="0" applyNumberFormat="1" applyFont="1" applyFill="1" applyBorder="1" applyAlignment="1">
      <alignment horizontal="center" wrapText="1"/>
    </xf>
    <xf numFmtId="49" fontId="7" fillId="3" borderId="18" xfId="0" applyNumberFormat="1" applyFont="1" applyFill="1" applyBorder="1" applyAlignment="1">
      <alignment horizontal="center" wrapText="1"/>
    </xf>
    <xf numFmtId="0" fontId="7" fillId="3" borderId="11" xfId="19" applyFont="1" applyFill="1" applyBorder="1">
      <alignment horizontal="right" vertical="center" wrapText="1" indent="1" readingOrder="2"/>
    </xf>
    <xf numFmtId="0" fontId="5" fillId="4" borderId="13" xfId="21" applyFont="1" applyFill="1" applyBorder="1">
      <alignment horizontal="left" vertical="center" wrapText="1" indent="1"/>
    </xf>
    <xf numFmtId="0" fontId="5" fillId="3" borderId="11" xfId="21" applyFont="1" applyFill="1" applyBorder="1">
      <alignment horizontal="left" vertical="center" wrapText="1" indent="1"/>
    </xf>
    <xf numFmtId="0" fontId="22" fillId="4" borderId="12" xfId="17" applyFont="1" applyFill="1" applyBorder="1" applyAlignment="1">
      <alignment horizontal="center" vertical="center" readingOrder="2"/>
    </xf>
    <xf numFmtId="0" fontId="18" fillId="4" borderId="12" xfId="17" applyFont="1" applyFill="1" applyBorder="1" applyAlignment="1">
      <alignment horizontal="center" vertical="center"/>
    </xf>
    <xf numFmtId="1" fontId="13" fillId="4" borderId="17" xfId="0" applyNumberFormat="1" applyFont="1" applyFill="1" applyBorder="1" applyAlignment="1">
      <alignment horizontal="center" vertical="center"/>
    </xf>
    <xf numFmtId="1" fontId="13" fillId="3" borderId="16" xfId="0" applyNumberFormat="1" applyFont="1" applyFill="1" applyBorder="1" applyAlignment="1">
      <alignment horizontal="center" vertical="center"/>
    </xf>
    <xf numFmtId="1" fontId="22" fillId="4" borderId="17"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readingOrder="2"/>
    </xf>
    <xf numFmtId="1" fontId="13" fillId="3" borderId="20" xfId="0" applyNumberFormat="1" applyFont="1" applyFill="1" applyBorder="1" applyAlignment="1">
      <alignment horizontal="center" vertical="center"/>
    </xf>
    <xf numFmtId="1" fontId="13" fillId="3" borderId="21" xfId="0" applyNumberFormat="1" applyFont="1" applyFill="1" applyBorder="1" applyAlignment="1">
      <alignment horizontal="center" vertical="center"/>
    </xf>
    <xf numFmtId="1" fontId="13" fillId="3" borderId="22" xfId="0" applyNumberFormat="1" applyFont="1" applyFill="1" applyBorder="1" applyAlignment="1">
      <alignment horizontal="center" vertical="center"/>
    </xf>
    <xf numFmtId="1" fontId="13" fillId="3" borderId="19" xfId="0" applyNumberFormat="1" applyFont="1" applyFill="1" applyBorder="1" applyAlignment="1">
      <alignment horizontal="center" vertical="center"/>
    </xf>
    <xf numFmtId="0" fontId="3" fillId="0" borderId="0" xfId="0" applyFont="1" applyBorder="1" applyAlignment="1">
      <alignment vertical="center"/>
    </xf>
  </cellXfs>
  <cellStyles count="137">
    <cellStyle name="20% - Accent1" xfId="41" builtinId="30" customBuiltin="1"/>
    <cellStyle name="20% - Accent1 2" xfId="59" xr:uid="{911C98B3-48F5-481E-BDF6-2C30F24EE867}"/>
    <cellStyle name="20% - Accent2" xfId="44" builtinId="34" customBuiltin="1"/>
    <cellStyle name="20% - Accent2 2" xfId="60" xr:uid="{50070556-D12B-4524-9D68-A0D32862D661}"/>
    <cellStyle name="20% - Accent3" xfId="47" builtinId="38" customBuiltin="1"/>
    <cellStyle name="20% - Accent3 2" xfId="61" xr:uid="{EFA24485-4981-4891-B141-6A101855CD59}"/>
    <cellStyle name="20% - Accent4" xfId="50" builtinId="42" customBuiltin="1"/>
    <cellStyle name="20% - Accent4 2" xfId="62" xr:uid="{2B34E64A-3225-41E5-843E-EFC713DBE3D9}"/>
    <cellStyle name="20% - Accent5" xfId="53" builtinId="46" customBuiltin="1"/>
    <cellStyle name="20% - Accent5 2" xfId="63" xr:uid="{08953BC7-FADF-4127-879B-F046004347B6}"/>
    <cellStyle name="20% - Accent6" xfId="56" builtinId="50" customBuiltin="1"/>
    <cellStyle name="20% - Accent6 2" xfId="64" xr:uid="{4E1328CC-9646-40C5-A2BE-4A8CA4025244}"/>
    <cellStyle name="40% - Accent1" xfId="42" builtinId="31" customBuiltin="1"/>
    <cellStyle name="40% - Accent1 2" xfId="65" xr:uid="{37922876-9B8B-48F3-A662-00BAE137EF80}"/>
    <cellStyle name="40% - Accent2" xfId="45" builtinId="35" customBuiltin="1"/>
    <cellStyle name="40% - Accent2 2" xfId="66" xr:uid="{E728E4C9-1511-4848-9A28-2D63C96EC2C6}"/>
    <cellStyle name="40% - Accent3" xfId="48" builtinId="39" customBuiltin="1"/>
    <cellStyle name="40% - Accent3 2" xfId="67" xr:uid="{12BB0CC9-3AC0-48E4-A09F-E5F0DA5EDDF1}"/>
    <cellStyle name="40% - Accent4" xfId="51" builtinId="43" customBuiltin="1"/>
    <cellStyle name="40% - Accent4 2" xfId="68" xr:uid="{9F30ABC4-60C2-466E-9DA4-A4AE31595081}"/>
    <cellStyle name="40% - Accent5" xfId="54" builtinId="47" customBuiltin="1"/>
    <cellStyle name="40% - Accent5 2" xfId="69" xr:uid="{04230C68-98FF-498D-AD8C-408C8E08D5DF}"/>
    <cellStyle name="40% - Accent6" xfId="57" builtinId="51" customBuiltin="1"/>
    <cellStyle name="40% - Accent6 2" xfId="70" xr:uid="{1322D472-DC9D-40EE-995A-2B45D64072B5}"/>
    <cellStyle name="60% - Accent1 2" xfId="71" xr:uid="{10A77C9B-9BA3-414C-8717-062B8DDA1BF7}"/>
    <cellStyle name="60% - Accent1 3" xfId="106" xr:uid="{105E8AEE-99E3-4CB9-BA54-5E8055F39E10}"/>
    <cellStyle name="60% - Accent2 2" xfId="72" xr:uid="{1A73D2B8-105C-4271-93DB-BBA22566C387}"/>
    <cellStyle name="60% - Accent2 3" xfId="107" xr:uid="{03340663-4FAB-4853-ABE5-D4A8F787E686}"/>
    <cellStyle name="60% - Accent3 2" xfId="73" xr:uid="{FB99FA5B-1062-418E-A92F-80ED13CB7165}"/>
    <cellStyle name="60% - Accent3 3" xfId="108" xr:uid="{85F124D6-1C21-48F9-BB3D-DECFC6409DAC}"/>
    <cellStyle name="60% - Accent4 2" xfId="74" xr:uid="{E84BCD8D-4CA8-4089-85F2-0EC1F87DA31E}"/>
    <cellStyle name="60% - Accent4 3" xfId="109" xr:uid="{854D110D-B02F-4F0A-8BBE-86A857AB0A19}"/>
    <cellStyle name="60% - Accent5 2" xfId="75" xr:uid="{A5AC023B-A504-422C-9FE0-6C57807CD68B}"/>
    <cellStyle name="60% - Accent5 3" xfId="110" xr:uid="{6EFF52EA-B35A-4266-9B1A-DF7AD21D4F10}"/>
    <cellStyle name="60% - Accent6 2" xfId="76" xr:uid="{4B0A2314-726D-4625-BA0E-38AEB8861A44}"/>
    <cellStyle name="60% - Accent6 3" xfId="111" xr:uid="{1E5C9980-CA02-4DEB-BB07-93BB7013134D}"/>
    <cellStyle name="Accent1" xfId="40" builtinId="29" customBuiltin="1"/>
    <cellStyle name="Accent1 2" xfId="77" xr:uid="{DF9FD10D-6F75-47C3-8E9E-9122F62B39C7}"/>
    <cellStyle name="Accent2" xfId="43" builtinId="33" customBuiltin="1"/>
    <cellStyle name="Accent2 2" xfId="78" xr:uid="{AD93DCBE-BEED-4FC8-99CE-7F5DCA6300B0}"/>
    <cellStyle name="Accent3" xfId="46" builtinId="37" customBuiltin="1"/>
    <cellStyle name="Accent3 2" xfId="79" xr:uid="{562D51CA-1538-4A07-B183-AC242ED024A2}"/>
    <cellStyle name="Accent4" xfId="49" builtinId="41" customBuiltin="1"/>
    <cellStyle name="Accent4 2" xfId="80" xr:uid="{EB31F693-ADCC-410F-8787-1741B4EF8ED7}"/>
    <cellStyle name="Accent5" xfId="52" builtinId="45" customBuiltin="1"/>
    <cellStyle name="Accent5 2" xfId="81" xr:uid="{D7F528D1-25F9-4A83-95AE-64E8E1472C01}"/>
    <cellStyle name="Accent6" xfId="55" builtinId="49" customBuiltin="1"/>
    <cellStyle name="Accent6 2" xfId="82" xr:uid="{5D3D59A9-9A84-4AFF-B37A-03E39F590018}"/>
    <cellStyle name="Bad" xfId="32" builtinId="27" customBuiltin="1"/>
    <cellStyle name="Bad 2" xfId="83" xr:uid="{BDDC0D4C-E059-4FE7-B49D-F939D8EE0D0C}"/>
    <cellStyle name="Calculation" xfId="35" builtinId="22" customBuiltin="1"/>
    <cellStyle name="Calculation 2" xfId="84" xr:uid="{E54FB637-890B-4308-A203-BCABA7E0B892}"/>
    <cellStyle name="Check Cell" xfId="37" builtinId="23" customBuiltin="1"/>
    <cellStyle name="Check Cell 2" xfId="85" xr:uid="{C7EC4DB1-5E58-48DF-981E-27041EEAB09F}"/>
    <cellStyle name="Comma" xfId="1" builtinId="3"/>
    <cellStyle name="Comma 2" xfId="26" xr:uid="{00000000-0005-0000-0000-000001000000}"/>
    <cellStyle name="Comma 2 2" xfId="125" xr:uid="{71624F04-3584-4922-B969-550AAA3799C8}"/>
    <cellStyle name="Comma 3" xfId="121" xr:uid="{59A839A8-9FF0-4FF6-9EFB-B9DA84C8FAD4}"/>
    <cellStyle name="Comma 4" xfId="86" xr:uid="{E532EDF7-5C5A-47A0-9F15-ADF7E1BB17AE}"/>
    <cellStyle name="Explanatory Text" xfId="39" builtinId="53" customBuiltin="1"/>
    <cellStyle name="Explanatory Text 2" xfId="87" xr:uid="{B4A03E60-5454-4E3C-A84B-2EB203DE1AAD}"/>
    <cellStyle name="Good" xfId="31" builtinId="26" customBuiltin="1"/>
    <cellStyle name="Good 2" xfId="88" xr:uid="{0DE0B035-5EF4-4146-9E69-A9E2EEDDF6A6}"/>
    <cellStyle name="H1" xfId="2" xr:uid="{00000000-0005-0000-0000-000002000000}"/>
    <cellStyle name="H2" xfId="3" xr:uid="{00000000-0005-0000-0000-000003000000}"/>
    <cellStyle name="had" xfId="4" xr:uid="{00000000-0005-0000-0000-000004000000}"/>
    <cellStyle name="had0" xfId="5" xr:uid="{00000000-0005-0000-0000-000005000000}"/>
    <cellStyle name="Had1" xfId="6" xr:uid="{00000000-0005-0000-0000-000006000000}"/>
    <cellStyle name="Had2" xfId="7" xr:uid="{00000000-0005-0000-0000-000007000000}"/>
    <cellStyle name="Had3" xfId="8" xr:uid="{00000000-0005-0000-0000-000008000000}"/>
    <cellStyle name="Heading 1 2" xfId="113" xr:uid="{19152AE1-CAB2-4C76-80F9-CE7AAD4A80F2}"/>
    <cellStyle name="Heading 1 3" xfId="130" xr:uid="{120998B3-47D5-429F-892C-290EF8188EB0}"/>
    <cellStyle name="Heading 1 4" xfId="122" xr:uid="{5275016A-C063-4A8D-AAFF-8EC18EFA916D}"/>
    <cellStyle name="Heading 1 5" xfId="89" xr:uid="{4123C5D4-FB47-4157-92A9-94A81B957FC3}"/>
    <cellStyle name="Heading 2 2" xfId="114" xr:uid="{C7E8D922-BBAE-4B68-B314-C576F4732076}"/>
    <cellStyle name="Heading 2 3" xfId="123" xr:uid="{5794CD58-C355-49D2-BD56-8FD66A147C95}"/>
    <cellStyle name="Heading 2 4" xfId="129" xr:uid="{2D653D0B-4B7A-466D-BF6A-316DB929B520}"/>
    <cellStyle name="Heading 2 5" xfId="90" xr:uid="{ED1D99E0-5162-4599-AFB4-297F3CB1A3E0}"/>
    <cellStyle name="Heading 3 2" xfId="115" xr:uid="{EC6A2650-B005-432E-9FDF-6F8B8369230A}"/>
    <cellStyle name="Heading 3 3" xfId="124" xr:uid="{E1CE11BC-2D73-4226-A2EF-AD90F79637BC}"/>
    <cellStyle name="Heading 3 4" xfId="131" xr:uid="{4CB0FB9C-0FDE-497E-9039-8F7544BC35B9}"/>
    <cellStyle name="Heading 3 5" xfId="91" xr:uid="{6AB7CDF6-C634-4438-8E19-52757C202238}"/>
    <cellStyle name="Heading 4 2" xfId="116" xr:uid="{14C8E637-83A8-44F8-9121-0338E9388DBF}"/>
    <cellStyle name="Heading 4 3" xfId="127" xr:uid="{8A28EE4B-3A5C-49B6-9BBD-B2B5A0E4FD99}"/>
    <cellStyle name="Heading 4 4" xfId="119" xr:uid="{71C6F632-6F56-4E0E-916B-D4F339DB1A0C}"/>
    <cellStyle name="Heading 4 5" xfId="92" xr:uid="{C0CABEED-99FF-49AC-BD59-9BB86919278B}"/>
    <cellStyle name="Input" xfId="33" builtinId="20" customBuiltin="1"/>
    <cellStyle name="Input 2" xfId="93" xr:uid="{CF8B15EF-ECE9-4044-B467-CD9BF0810C52}"/>
    <cellStyle name="inxa" xfId="9" xr:uid="{00000000-0005-0000-0000-000009000000}"/>
    <cellStyle name="inxe" xfId="10" xr:uid="{00000000-0005-0000-0000-00000A000000}"/>
    <cellStyle name="Linked Cell" xfId="36" builtinId="24" customBuiltin="1"/>
    <cellStyle name="Linked Cell 2" xfId="94" xr:uid="{3A3C95A2-2085-4BCE-93CB-3F6F6FF113C9}"/>
    <cellStyle name="Neutral 2" xfId="95" xr:uid="{57B9CC6C-2663-447F-877B-8CA9DB709992}"/>
    <cellStyle name="Neutral 3" xfId="104" xr:uid="{B73B2DAC-BC95-4374-8911-58B1EF1E74F6}"/>
    <cellStyle name="Normal" xfId="0" builtinId="0"/>
    <cellStyle name="Normal 10" xfId="135" xr:uid="{DCE2D99E-E3C1-4890-9336-BF3701F35E1F}"/>
    <cellStyle name="Normal 11" xfId="136" xr:uid="{82BEC08D-3958-4DB9-82B9-36C6F4D8080A}"/>
    <cellStyle name="Normal 12" xfId="58" xr:uid="{C2DE6287-FF80-438E-A7CE-3C942046CC17}"/>
    <cellStyle name="Normal 2" xfId="11" xr:uid="{00000000-0005-0000-0000-00000C000000}"/>
    <cellStyle name="Normal 2 2" xfId="27" xr:uid="{00000000-0005-0000-0000-00000D000000}"/>
    <cellStyle name="Normal 2 2 2" xfId="96" xr:uid="{65945F88-46E5-4EFF-A4A5-6CC76CA7E3E5}"/>
    <cellStyle name="Normal 2 3" xfId="120" xr:uid="{054E21AE-FEAC-4004-BF29-BFE2B2906DAA}"/>
    <cellStyle name="Normal 2 4" xfId="128" xr:uid="{374C3A66-5246-45F4-AAAA-A20DEA12D83A}"/>
    <cellStyle name="Normal 2_نشره التجاره الداخليه 21" xfId="133" xr:uid="{3BE843DC-7A3E-4649-99DC-9E97BDB4D1DD}"/>
    <cellStyle name="Normal 3" xfId="12" xr:uid="{00000000-0005-0000-0000-00000E000000}"/>
    <cellStyle name="Normal 3 2" xfId="28" xr:uid="{00000000-0005-0000-0000-00000F000000}"/>
    <cellStyle name="Normal 4" xfId="25" xr:uid="{00000000-0005-0000-0000-000010000000}"/>
    <cellStyle name="Normal 4 2" xfId="97" xr:uid="{91307A35-3AE2-44C4-81CD-E74FB0772781}"/>
    <cellStyle name="Normal 5" xfId="24" xr:uid="{00000000-0005-0000-0000-000011000000}"/>
    <cellStyle name="Normal 5 2" xfId="112" xr:uid="{B92DA40E-6E6C-46CC-9B84-E058DB54131D}"/>
    <cellStyle name="Normal 6" xfId="126" xr:uid="{7886607B-07F5-45F4-85A7-D8FC98279BB1}"/>
    <cellStyle name="Normal 7" xfId="118" xr:uid="{701950AB-C851-476F-8615-B36862A09230}"/>
    <cellStyle name="Normal 8" xfId="132" xr:uid="{B69C9EC2-A0A0-4598-85EC-2F3D33AA7137}"/>
    <cellStyle name="Normal 9" xfId="134" xr:uid="{DD6EBA3B-4B76-432F-995E-D525BF6AD9DC}"/>
    <cellStyle name="NotA" xfId="13" xr:uid="{00000000-0005-0000-0000-000012000000}"/>
    <cellStyle name="Note" xfId="14" builtinId="10" customBuiltin="1"/>
    <cellStyle name="Note 2" xfId="29" xr:uid="{00000000-0005-0000-0000-000014000000}"/>
    <cellStyle name="Note 2 2" xfId="98" xr:uid="{DC77DD15-150D-4E31-B826-588450305980}"/>
    <cellStyle name="Note 3" xfId="117" xr:uid="{B61BA52A-FCDA-416A-B18D-F5751A0704E7}"/>
    <cellStyle name="Output" xfId="34" builtinId="21" customBuiltin="1"/>
    <cellStyle name="Output 2" xfId="99" xr:uid="{9F716AC1-606D-4608-9184-06752610CFA1}"/>
    <cellStyle name="T1" xfId="15" xr:uid="{00000000-0005-0000-0000-000015000000}"/>
    <cellStyle name="T2" xfId="16" xr:uid="{00000000-0005-0000-0000-000016000000}"/>
    <cellStyle name="Title 2" xfId="100" xr:uid="{B6A6C79D-6D3C-4349-BDCE-F645F061C455}"/>
    <cellStyle name="Title 3" xfId="103" xr:uid="{61A5CAB1-8DB1-4445-9796-0C3E78AA160E}"/>
    <cellStyle name="Total" xfId="17" builtinId="25" customBuiltin="1"/>
    <cellStyle name="Total 2" xfId="30" xr:uid="{00000000-0005-0000-0000-000018000000}"/>
    <cellStyle name="Total 2 2" xfId="101" xr:uid="{0565ADAE-CEF9-4B9F-9766-59E286CEA30A}"/>
    <cellStyle name="Total 3" xfId="105" xr:uid="{CCF495CD-972E-4B99-BE68-EDF750FDEB6F}"/>
    <cellStyle name="Total1" xfId="18" xr:uid="{00000000-0005-0000-0000-000019000000}"/>
    <cellStyle name="TXT1" xfId="19" xr:uid="{00000000-0005-0000-0000-00001A000000}"/>
    <cellStyle name="TXT2" xfId="20" xr:uid="{00000000-0005-0000-0000-00001B000000}"/>
    <cellStyle name="TXT3" xfId="21" xr:uid="{00000000-0005-0000-0000-00001C000000}"/>
    <cellStyle name="TXT4" xfId="22" xr:uid="{00000000-0005-0000-0000-00001D000000}"/>
    <cellStyle name="TXT5" xfId="23" xr:uid="{00000000-0005-0000-0000-00001E000000}"/>
    <cellStyle name="Warning Text" xfId="38" builtinId="11" customBuiltin="1"/>
    <cellStyle name="Warning Text 2" xfId="102" xr:uid="{9A6EA9CD-F7A8-4B36-BE1B-1CA19E5EFF70}"/>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7CB0-4EC8-B480-A0D14E1D88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7CB0-4EC8-B480-A0D14E1D8894}"/>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7CB0-4EC8-B480-A0D14E1D8894}"/>
              </c:ext>
            </c:extLst>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CB0-4EC8-B480-A0D14E1D8894}"/>
                </c:ext>
              </c:extLst>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CB0-4EC8-B480-A0D14E1D8894}"/>
                </c:ext>
              </c:extLst>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CB0-4EC8-B480-A0D14E1D8894}"/>
                </c:ext>
              </c:extLst>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'31'!$B$11:$B$13</c:f>
              <c:numCache>
                <c:formatCode>0_ ;\-0\ </c:formatCode>
                <c:ptCount val="3"/>
                <c:pt idx="0">
                  <c:v>3246</c:v>
                </c:pt>
                <c:pt idx="1">
                  <c:v>321</c:v>
                </c:pt>
                <c:pt idx="2">
                  <c:v>2485</c:v>
                </c:pt>
              </c:numCache>
            </c:numRef>
          </c:val>
          <c:extLst>
            <c:ext xmlns:c16="http://schemas.microsoft.com/office/drawing/2014/chart" uri="{C3380CC4-5D6E-409C-BE32-E72D297353CC}">
              <c16:uniqueId val="{00000005-7CB0-4EC8-B480-A0D14E1D88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p>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2018 - 2022</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endParaRPr lang="ar-QA" sz="12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2018-2022</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69018020007965342"/>
        </c:manualLayout>
      </c:layout>
      <c:barChart>
        <c:barDir val="col"/>
        <c:grouping val="clustered"/>
        <c:varyColors val="0"/>
        <c:ser>
          <c:idx val="0"/>
          <c:order val="0"/>
          <c:tx>
            <c:strRef>
              <c:f>'GR-16'!$P$4</c:f>
              <c:strCache>
                <c:ptCount val="1"/>
                <c:pt idx="0">
                  <c:v>السنة
Year</c:v>
                </c:pt>
              </c:strCache>
            </c:strRef>
          </c:tx>
          <c:invertIfNegative val="0"/>
          <c:dLbls>
            <c:spPr>
              <a:noFill/>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'GR-16'!$P$5:$P$10</c:f>
              <c:numCache>
                <c:formatCode>General</c:formatCode>
                <c:ptCount val="6"/>
                <c:pt idx="0">
                  <c:v>2022</c:v>
                </c:pt>
                <c:pt idx="1">
                  <c:v>2021</c:v>
                </c:pt>
                <c:pt idx="2">
                  <c:v>2020</c:v>
                </c:pt>
                <c:pt idx="3">
                  <c:v>2019</c:v>
                </c:pt>
                <c:pt idx="4">
                  <c:v>2018</c:v>
                </c:pt>
              </c:numCache>
            </c:numRef>
          </c:cat>
          <c:val>
            <c:numRef>
              <c:f>'GR-16'!$O$5:$O$10</c:f>
              <c:numCache>
                <c:formatCode>#,##0</c:formatCode>
                <c:ptCount val="6"/>
                <c:pt idx="0">
                  <c:v>48603288</c:v>
                </c:pt>
                <c:pt idx="1">
                  <c:v>54705457</c:v>
                </c:pt>
                <c:pt idx="2">
                  <c:v>52277568</c:v>
                </c:pt>
                <c:pt idx="3">
                  <c:v>78397936</c:v>
                </c:pt>
                <c:pt idx="4">
                  <c:v>73318042</c:v>
                </c:pt>
              </c:numCache>
            </c:numRef>
          </c:val>
          <c:extLst>
            <c:ext xmlns:c16="http://schemas.microsoft.com/office/drawing/2014/chart" uri="{C3380CC4-5D6E-409C-BE32-E72D297353CC}">
              <c16:uniqueId val="{00000000-5BE2-4CB7-8712-FB505F30248B}"/>
            </c:ext>
          </c:extLst>
        </c:ser>
        <c:dLbls>
          <c:showLegendKey val="0"/>
          <c:showVal val="0"/>
          <c:showCatName val="0"/>
          <c:showSerName val="0"/>
          <c:showPercent val="0"/>
          <c:showBubbleSize val="0"/>
        </c:dLbls>
        <c:gapWidth val="100"/>
        <c:axId val="96656384"/>
        <c:axId val="96703616"/>
      </c:barChart>
      <c:catAx>
        <c:axId val="96656384"/>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6703616"/>
        <c:crossesAt val="0"/>
        <c:auto val="1"/>
        <c:lblAlgn val="ctr"/>
        <c:lblOffset val="100"/>
        <c:noMultiLvlLbl val="0"/>
      </c:catAx>
      <c:valAx>
        <c:axId val="96703616"/>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en-US"/>
          </a:p>
        </c:txPr>
        <c:crossAx val="96656384"/>
        <c:crosses val="max"/>
        <c:crossBetween val="between"/>
      </c:val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A3FF-4FA7-84F5-EF31A1C79E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A3FF-4FA7-84F5-EF31A1C79E94}"/>
              </c:ext>
            </c:extLst>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3FF-4FA7-84F5-EF31A1C79E94}"/>
                </c:ext>
              </c:extLst>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3FF-4FA7-84F5-EF31A1C79E94}"/>
                </c:ext>
              </c:extLst>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3FF-4FA7-84F5-EF31A1C79E94}"/>
                </c:ext>
              </c:extLst>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'35'!$E$11:$E$12</c:f>
              <c:numCache>
                <c:formatCode>#,##0</c:formatCode>
                <c:ptCount val="2"/>
                <c:pt idx="0">
                  <c:v>2164732</c:v>
                </c:pt>
                <c:pt idx="1">
                  <c:v>25004085</c:v>
                </c:pt>
              </c:numCache>
            </c:numRef>
          </c:val>
          <c:extLst>
            <c:ext xmlns:c16="http://schemas.microsoft.com/office/drawing/2014/chart" uri="{C3380CC4-5D6E-409C-BE32-E72D297353CC}">
              <c16:uniqueId val="{00000004-A3FF-4FA7-84F5-EF31A1C79E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ysClr val="windowText" lastClr="000000"/>
              </a:solidFill>
              <a:effectLst/>
              <a:latin typeface="AGA Arabesque Desktop"/>
              <a:ea typeface="Calibri"/>
              <a:cs typeface="Arial"/>
            </a:rPr>
            <a:t>%+</a:t>
          </a:r>
          <a:endParaRPr lang="en-US" sz="1100">
            <a:solidFill>
              <a:sysClr val="windowText" lastClr="000000"/>
            </a:solidFill>
            <a:effectLst/>
            <a:latin typeface="Calibri"/>
            <a:ea typeface="Calibri"/>
            <a:cs typeface="Arial"/>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البناء والتشييد</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IV</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BUILDING AND CONSTRUCTION</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83817</xdr:rowOff>
    </xdr:from>
    <xdr:to>
      <xdr:col>0</xdr:col>
      <xdr:colOff>4772024</xdr:colOff>
      <xdr:row>4</xdr:row>
      <xdr:rowOff>114299</xdr:rowOff>
    </xdr:to>
    <xdr:pic>
      <xdr:nvPicPr>
        <xdr:cNvPr id="15623" name="Picture 5" descr="ORNA430.WMF">
          <a:extLst>
            <a:ext uri="{FF2B5EF4-FFF2-40B4-BE49-F238E27FC236}">
              <a16:creationId xmlns:a16="http://schemas.microsoft.com/office/drawing/2014/main" id="{00000000-0008-0000-0000-0000073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594777" y="-743904"/>
          <a:ext cx="3116582" cy="477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701040</xdr:colOff>
      <xdr:row>0</xdr:row>
      <xdr:rowOff>0</xdr:rowOff>
    </xdr:from>
    <xdr:to>
      <xdr:col>10</xdr:col>
      <xdr:colOff>0</xdr:colOff>
      <xdr:row>2</xdr:row>
      <xdr:rowOff>80340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050160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1524000</xdr:colOff>
      <xdr:row>0</xdr:row>
      <xdr:rowOff>0</xdr:rowOff>
    </xdr:from>
    <xdr:to>
      <xdr:col>8</xdr:col>
      <xdr:colOff>186600</xdr:colOff>
      <xdr:row>2</xdr:row>
      <xdr:rowOff>103200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8176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a:extLst>
            <a:ext uri="{FF2B5EF4-FFF2-40B4-BE49-F238E27FC236}">
              <a16:creationId xmlns:a16="http://schemas.microsoft.com/office/drawing/2014/main" id="{00000000-0008-0000-0100-00002D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2522220</xdr:colOff>
      <xdr:row>0</xdr:row>
      <xdr:rowOff>0</xdr:rowOff>
    </xdr:from>
    <xdr:to>
      <xdr:col>2</xdr:col>
      <xdr:colOff>285660</xdr:colOff>
      <xdr:row>1</xdr:row>
      <xdr:rowOff>95580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813684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a:extLst>
            <a:ext uri="{FF2B5EF4-FFF2-40B4-BE49-F238E27FC236}">
              <a16:creationId xmlns:a16="http://schemas.microsoft.com/office/drawing/2014/main" id="{00000000-0008-0000-0200-00002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1268669</xdr:colOff>
      <xdr:row>0</xdr:row>
      <xdr:rowOff>30480</xdr:rowOff>
    </xdr:from>
    <xdr:to>
      <xdr:col>12</xdr:col>
      <xdr:colOff>434189</xdr:colOff>
      <xdr:row>2</xdr:row>
      <xdr:rowOff>164160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28044211" y="3048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1638300</xdr:colOff>
      <xdr:row>0</xdr:row>
      <xdr:rowOff>0</xdr:rowOff>
    </xdr:from>
    <xdr:to>
      <xdr:col>9</xdr:col>
      <xdr:colOff>3720</xdr:colOff>
      <xdr:row>2</xdr:row>
      <xdr:rowOff>126060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5128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1211580</xdr:colOff>
      <xdr:row>0</xdr:row>
      <xdr:rowOff>0</xdr:rowOff>
    </xdr:from>
    <xdr:to>
      <xdr:col>12</xdr:col>
      <xdr:colOff>3720</xdr:colOff>
      <xdr:row>2</xdr:row>
      <xdr:rowOff>133680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01214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7936</xdr:rowOff>
    </xdr:from>
    <xdr:to>
      <xdr:col>12</xdr:col>
      <xdr:colOff>406400</xdr:colOff>
      <xdr:row>32</xdr:row>
      <xdr:rowOff>104775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495300</xdr:colOff>
      <xdr:row>0</xdr:row>
      <xdr:rowOff>0</xdr:rowOff>
    </xdr:from>
    <xdr:to>
      <xdr:col>12</xdr:col>
      <xdr:colOff>605700</xdr:colOff>
      <xdr:row>3</xdr:row>
      <xdr:rowOff>95580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24680" y="0"/>
          <a:ext cx="720000" cy="71280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8</xdr:col>
      <xdr:colOff>1607820</xdr:colOff>
      <xdr:row>0</xdr:row>
      <xdr:rowOff>0</xdr:rowOff>
    </xdr:from>
    <xdr:to>
      <xdr:col>9</xdr:col>
      <xdr:colOff>567600</xdr:colOff>
      <xdr:row>2</xdr:row>
      <xdr:rowOff>103200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32456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a:extLst>
            <a:ext uri="{FF2B5EF4-FFF2-40B4-BE49-F238E27FC236}">
              <a16:creationId xmlns:a16="http://schemas.microsoft.com/office/drawing/2014/main" id="{00000000-0008-0000-0700-000024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1607820</xdr:colOff>
      <xdr:row>0</xdr:row>
      <xdr:rowOff>0</xdr:rowOff>
    </xdr:from>
    <xdr:to>
      <xdr:col>7</xdr:col>
      <xdr:colOff>26580</xdr:colOff>
      <xdr:row>1</xdr:row>
      <xdr:rowOff>141300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2978100" y="0"/>
          <a:ext cx="720000" cy="712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O4:P10" totalsRowShown="0" tableBorderDxfId="1">
  <autoFilter ref="O4:P10" xr:uid="{00000000-0009-0000-0100-000004000000}"/>
  <tableColumns count="2">
    <tableColumn id="1" xr3:uid="{00000000-0010-0000-0000-000001000000}" name="القيمة المضافة_x000a_Value Added " dataDxfId="0"/>
    <tableColumn id="2" xr3:uid="{00000000-0010-0000-0000-000002000000}"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view="pageBreakPreview" zoomScaleNormal="100" zoomScaleSheetLayoutView="100" workbookViewId="0">
      <selection activeCell="I6" sqref="I6"/>
    </sheetView>
  </sheetViews>
  <sheetFormatPr defaultColWidth="9.140625" defaultRowHeight="12.75"/>
  <cols>
    <col min="1" max="1" width="69.7109375" style="10" customWidth="1"/>
    <col min="2" max="16384" width="9.140625" style="10"/>
  </cols>
  <sheetData>
    <row r="1" spans="1:1" ht="21" customHeight="1"/>
    <row r="2" spans="1:1" ht="72.75">
      <c r="A2" s="16"/>
    </row>
    <row r="3" spans="1:1" s="11" customFormat="1" ht="28.9" customHeight="1">
      <c r="A3" s="13"/>
    </row>
    <row r="4" spans="1:1" s="11" customFormat="1" ht="120.6" customHeight="1">
      <c r="A4" s="17" t="s">
        <v>97</v>
      </c>
    </row>
    <row r="5" spans="1:1" s="11" customFormat="1">
      <c r="A5" s="12"/>
    </row>
  </sheetData>
  <phoneticPr fontId="13"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U28"/>
  <sheetViews>
    <sheetView showGridLines="0" rightToLeft="1" tabSelected="1" view="pageBreakPreview" zoomScaleNormal="100" zoomScaleSheetLayoutView="100" workbookViewId="0">
      <selection activeCell="P8" sqref="P8"/>
    </sheetView>
  </sheetViews>
  <sheetFormatPr defaultColWidth="9.140625" defaultRowHeight="12.75"/>
  <cols>
    <col min="1" max="1" width="3.5703125" style="69" customWidth="1"/>
    <col min="2" max="2" width="28.42578125" style="69" customWidth="1"/>
    <col min="3" max="7" width="14" style="69" customWidth="1"/>
    <col min="8" max="8" width="30" style="69" customWidth="1"/>
    <col min="9" max="9" width="3.140625" style="69" customWidth="1"/>
    <col min="10" max="16384" width="9.140625" style="69"/>
  </cols>
  <sheetData>
    <row r="1" spans="1:21" s="66" customFormat="1" ht="27" customHeight="1">
      <c r="A1" s="131"/>
      <c r="B1" s="76"/>
      <c r="C1" s="76"/>
      <c r="D1" s="76"/>
      <c r="E1" s="76"/>
      <c r="F1" s="76"/>
      <c r="G1" s="76"/>
      <c r="H1" s="76"/>
      <c r="I1" s="76"/>
      <c r="J1" s="76"/>
      <c r="K1" s="76"/>
      <c r="L1" s="76"/>
      <c r="M1" s="76"/>
    </row>
    <row r="2" spans="1:21" s="61" customFormat="1" ht="20.25">
      <c r="A2" s="58" t="s">
        <v>96</v>
      </c>
      <c r="B2" s="59"/>
      <c r="C2" s="59"/>
      <c r="D2" s="59"/>
      <c r="E2" s="59"/>
      <c r="F2" s="59"/>
      <c r="G2" s="59"/>
      <c r="H2" s="59"/>
      <c r="I2" s="60"/>
    </row>
    <row r="3" spans="1:21" s="62" customFormat="1" ht="20.25">
      <c r="A3" s="197">
        <v>2022</v>
      </c>
      <c r="B3" s="197"/>
      <c r="C3" s="197"/>
      <c r="D3" s="197"/>
      <c r="E3" s="197"/>
      <c r="F3" s="197"/>
      <c r="G3" s="197"/>
      <c r="H3" s="197"/>
      <c r="I3" s="197"/>
    </row>
    <row r="4" spans="1:21" ht="15.75">
      <c r="A4" s="56" t="s">
        <v>119</v>
      </c>
      <c r="B4" s="67"/>
      <c r="C4" s="67"/>
      <c r="D4" s="67"/>
      <c r="E4" s="67"/>
      <c r="F4" s="67"/>
      <c r="G4" s="67"/>
      <c r="H4" s="67"/>
      <c r="I4" s="57"/>
    </row>
    <row r="5" spans="1:21" ht="15.75">
      <c r="A5" s="145">
        <v>2022</v>
      </c>
      <c r="B5" s="145"/>
      <c r="C5" s="145"/>
      <c r="D5" s="145"/>
      <c r="E5" s="145"/>
      <c r="F5" s="145"/>
      <c r="G5" s="145"/>
      <c r="H5" s="145"/>
      <c r="I5" s="145"/>
    </row>
    <row r="6" spans="1:21" ht="21.75" customHeight="1">
      <c r="A6" s="24" t="s">
        <v>159</v>
      </c>
      <c r="B6" s="67"/>
      <c r="C6" s="67"/>
      <c r="D6" s="67"/>
      <c r="E6" s="67"/>
      <c r="F6" s="67"/>
      <c r="G6" s="67"/>
      <c r="H6" s="4"/>
      <c r="I6" s="19" t="s">
        <v>160</v>
      </c>
    </row>
    <row r="7" spans="1:21" s="78" customFormat="1" ht="48" customHeight="1" thickBot="1">
      <c r="A7" s="191" t="s">
        <v>5</v>
      </c>
      <c r="B7" s="191"/>
      <c r="C7" s="63" t="s">
        <v>22</v>
      </c>
      <c r="D7" s="63" t="s">
        <v>32</v>
      </c>
      <c r="E7" s="63" t="s">
        <v>33</v>
      </c>
      <c r="F7" s="63" t="s">
        <v>23</v>
      </c>
      <c r="G7" s="63" t="s">
        <v>24</v>
      </c>
      <c r="H7" s="233" t="s">
        <v>112</v>
      </c>
      <c r="I7" s="234"/>
    </row>
    <row r="8" spans="1:21" s="78" customFormat="1" ht="45.75" thickTop="1">
      <c r="A8" s="193"/>
      <c r="B8" s="193"/>
      <c r="C8" s="90" t="s">
        <v>25</v>
      </c>
      <c r="D8" s="90" t="s">
        <v>26</v>
      </c>
      <c r="E8" s="90" t="s">
        <v>27</v>
      </c>
      <c r="F8" s="90" t="s">
        <v>120</v>
      </c>
      <c r="G8" s="90" t="s">
        <v>121</v>
      </c>
      <c r="H8" s="235"/>
      <c r="I8" s="236"/>
    </row>
    <row r="9" spans="1:21" ht="59.25" customHeight="1" thickBot="1">
      <c r="A9" s="231" t="s">
        <v>99</v>
      </c>
      <c r="B9" s="231"/>
      <c r="C9" s="118">
        <v>29197</v>
      </c>
      <c r="D9" s="119">
        <v>41</v>
      </c>
      <c r="E9" s="119">
        <v>6</v>
      </c>
      <c r="F9" s="118">
        <v>128388</v>
      </c>
      <c r="G9" s="118">
        <v>68016</v>
      </c>
      <c r="H9" s="229" t="s">
        <v>115</v>
      </c>
      <c r="I9" s="229"/>
      <c r="R9" s="237"/>
      <c r="S9" s="237"/>
      <c r="T9" s="237"/>
      <c r="U9" s="237"/>
    </row>
    <row r="10" spans="1:21" ht="59.25" customHeight="1" thickTop="1">
      <c r="A10" s="232" t="s">
        <v>13</v>
      </c>
      <c r="B10" s="232"/>
      <c r="C10" s="120">
        <v>43497</v>
      </c>
      <c r="D10" s="120">
        <v>41</v>
      </c>
      <c r="E10" s="120">
        <v>10</v>
      </c>
      <c r="F10" s="120">
        <v>152517</v>
      </c>
      <c r="G10" s="120">
        <v>75684</v>
      </c>
      <c r="H10" s="230" t="s">
        <v>113</v>
      </c>
      <c r="I10" s="230"/>
      <c r="R10" s="237"/>
      <c r="S10" s="237"/>
      <c r="T10" s="237"/>
      <c r="U10" s="237"/>
    </row>
    <row r="11" spans="1:21" ht="57.75" customHeight="1">
      <c r="A11" s="227" t="s">
        <v>30</v>
      </c>
      <c r="B11" s="227"/>
      <c r="C11" s="121">
        <v>41863</v>
      </c>
      <c r="D11" s="121">
        <v>41</v>
      </c>
      <c r="E11" s="121">
        <v>9</v>
      </c>
      <c r="F11" s="121">
        <v>149751</v>
      </c>
      <c r="G11" s="121">
        <v>74804</v>
      </c>
      <c r="H11" s="228" t="s">
        <v>31</v>
      </c>
      <c r="I11" s="228"/>
    </row>
    <row r="12" spans="1:21">
      <c r="A12" s="85" t="s">
        <v>28</v>
      </c>
      <c r="B12" s="85"/>
      <c r="F12" s="86"/>
      <c r="G12" s="86"/>
      <c r="I12" s="86" t="s">
        <v>29</v>
      </c>
      <c r="J12" s="86"/>
    </row>
    <row r="28" spans="3:3">
      <c r="C28" s="95"/>
    </row>
  </sheetData>
  <mergeCells count="10">
    <mergeCell ref="A3:I3"/>
    <mergeCell ref="A5:I5"/>
    <mergeCell ref="A11:B11"/>
    <mergeCell ref="H11:I11"/>
    <mergeCell ref="A7:B8"/>
    <mergeCell ref="H9:I9"/>
    <mergeCell ref="H10:I10"/>
    <mergeCell ref="A9:B9"/>
    <mergeCell ref="A10:B10"/>
    <mergeCell ref="H7:I8"/>
  </mergeCells>
  <phoneticPr fontId="13"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33"/>
  <sheetViews>
    <sheetView showGridLines="0" rightToLeft="1" view="pageBreakPreview" topLeftCell="A3" zoomScaleNormal="150" zoomScaleSheetLayoutView="100" workbookViewId="0">
      <selection activeCell="C2" sqref="C2"/>
    </sheetView>
  </sheetViews>
  <sheetFormatPr defaultColWidth="9.140625" defaultRowHeight="12.75"/>
  <cols>
    <col min="1" max="1" width="40.5703125" style="2" customWidth="1"/>
    <col min="2" max="2" width="2.5703125" style="2" customWidth="1"/>
    <col min="3" max="3" width="42.5703125" style="2" customWidth="1"/>
    <col min="4" max="16384" width="9.140625" style="2"/>
  </cols>
  <sheetData>
    <row r="1" spans="1:11" s="15" customFormat="1" ht="48.75" customHeight="1">
      <c r="A1" s="14"/>
      <c r="B1" s="14"/>
      <c r="C1" s="14"/>
      <c r="D1" s="14"/>
      <c r="E1" s="14"/>
      <c r="F1" s="14"/>
      <c r="G1" s="14"/>
      <c r="H1" s="14"/>
      <c r="I1" s="14"/>
      <c r="J1" s="14"/>
      <c r="K1" s="14"/>
    </row>
    <row r="2" spans="1:11" ht="38.25" customHeight="1">
      <c r="A2" s="132" t="s">
        <v>0</v>
      </c>
      <c r="C2" s="133" t="s">
        <v>1</v>
      </c>
    </row>
    <row r="3" spans="1:11" s="27" customFormat="1" ht="68.25" customHeight="1">
      <c r="A3" s="134" t="s">
        <v>122</v>
      </c>
      <c r="C3" s="29" t="s">
        <v>123</v>
      </c>
    </row>
    <row r="4" spans="1:11" s="27" customFormat="1" ht="11.25" customHeight="1">
      <c r="A4" s="135"/>
      <c r="C4" s="1"/>
    </row>
    <row r="5" spans="1:11" s="27" customFormat="1" ht="159" customHeight="1">
      <c r="A5" s="136" t="s">
        <v>138</v>
      </c>
      <c r="C5" s="30" t="s">
        <v>139</v>
      </c>
    </row>
    <row r="6" spans="1:11" s="27" customFormat="1" ht="15.75" customHeight="1">
      <c r="A6" s="135"/>
      <c r="C6" s="1"/>
    </row>
    <row r="7" spans="1:11" ht="18.75">
      <c r="A7" s="135" t="s">
        <v>2</v>
      </c>
      <c r="C7" s="1" t="s">
        <v>100</v>
      </c>
    </row>
    <row r="8" spans="1:11" ht="18.75">
      <c r="A8" s="136" t="s">
        <v>148</v>
      </c>
      <c r="C8" s="30" t="s">
        <v>149</v>
      </c>
    </row>
    <row r="9" spans="1:11" ht="37.5">
      <c r="A9" s="136" t="s">
        <v>140</v>
      </c>
      <c r="C9" s="30" t="s">
        <v>141</v>
      </c>
    </row>
    <row r="10" spans="1:11" ht="18.75">
      <c r="A10" s="136"/>
      <c r="C10" s="30"/>
    </row>
    <row r="11" spans="1:11" ht="21.75">
      <c r="A11" s="137" t="s">
        <v>144</v>
      </c>
      <c r="C11" s="128" t="s">
        <v>145</v>
      </c>
    </row>
    <row r="12" spans="1:11" ht="37.5">
      <c r="A12" s="138" t="s">
        <v>147</v>
      </c>
      <c r="C12" s="30" t="s">
        <v>146</v>
      </c>
    </row>
    <row r="13" spans="1:11" ht="15">
      <c r="A13" s="139"/>
    </row>
    <row r="16" spans="1:11">
      <c r="B16" s="126"/>
      <c r="C16" s="127"/>
      <c r="D16" s="126"/>
    </row>
    <row r="17" spans="1:5" ht="12.75" customHeight="1">
      <c r="B17" s="129"/>
      <c r="C17" s="127"/>
    </row>
    <row r="18" spans="1:5" ht="12.75" customHeight="1">
      <c r="A18" s="129"/>
      <c r="B18" s="129"/>
      <c r="C18" s="127"/>
      <c r="D18" s="130"/>
      <c r="E18" s="130"/>
    </row>
    <row r="19" spans="1:5" ht="12.75" customHeight="1">
      <c r="A19" s="129"/>
      <c r="B19" s="129"/>
      <c r="C19" s="127"/>
      <c r="D19" s="130"/>
      <c r="E19" s="130"/>
    </row>
    <row r="20" spans="1:5" ht="12.75" customHeight="1">
      <c r="A20" s="129"/>
      <c r="B20" s="129"/>
      <c r="C20" s="127"/>
      <c r="D20" s="130"/>
      <c r="E20" s="130"/>
    </row>
    <row r="21" spans="1:5" ht="12.75" customHeight="1">
      <c r="A21" s="129"/>
      <c r="B21" s="129"/>
      <c r="C21" s="127"/>
      <c r="D21" s="130"/>
      <c r="E21" s="130"/>
    </row>
    <row r="22" spans="1:5" ht="12.75" customHeight="1">
      <c r="A22" s="129"/>
      <c r="B22" s="129"/>
      <c r="C22" s="127"/>
      <c r="D22" s="130"/>
      <c r="E22" s="130"/>
    </row>
    <row r="23" spans="1:5" ht="12.75" customHeight="1">
      <c r="A23" s="129"/>
      <c r="B23" s="129"/>
      <c r="C23" s="127"/>
      <c r="D23" s="130"/>
      <c r="E23" s="130"/>
    </row>
    <row r="24" spans="1:5" ht="12.75" customHeight="1">
      <c r="A24" s="129"/>
      <c r="B24" s="129"/>
      <c r="C24" s="127"/>
      <c r="D24" s="130"/>
      <c r="E24" s="130"/>
    </row>
    <row r="25" spans="1:5" ht="12.75" customHeight="1">
      <c r="A25" s="129"/>
      <c r="B25" s="129"/>
      <c r="C25" s="127"/>
      <c r="D25" s="130"/>
      <c r="E25" s="130"/>
    </row>
    <row r="26" spans="1:5" ht="12.75" customHeight="1">
      <c r="A26" s="129"/>
      <c r="B26" s="129"/>
      <c r="C26" s="127"/>
      <c r="D26" s="130"/>
      <c r="E26" s="130"/>
    </row>
    <row r="27" spans="1:5" ht="12.75" customHeight="1">
      <c r="A27" s="129"/>
      <c r="B27" s="129"/>
      <c r="C27" s="127"/>
      <c r="D27" s="130"/>
      <c r="E27" s="130"/>
    </row>
    <row r="28" spans="1:5" ht="12.75" customHeight="1">
      <c r="A28" s="129"/>
      <c r="B28" s="129"/>
      <c r="C28" s="127"/>
      <c r="D28" s="130"/>
      <c r="E28" s="130"/>
    </row>
    <row r="29" spans="1:5" ht="12.75" customHeight="1">
      <c r="A29" s="129"/>
      <c r="B29" s="129"/>
      <c r="C29" s="127"/>
      <c r="D29" s="130"/>
      <c r="E29" s="130"/>
    </row>
    <row r="30" spans="1:5" ht="12.75" customHeight="1">
      <c r="A30" s="129"/>
      <c r="B30" s="129"/>
      <c r="C30" s="127"/>
      <c r="D30" s="130"/>
      <c r="E30" s="130"/>
    </row>
    <row r="31" spans="1:5" ht="12.75" customHeight="1">
      <c r="A31" s="129"/>
      <c r="B31" s="129"/>
      <c r="C31" s="127"/>
      <c r="D31" s="130"/>
      <c r="E31" s="130"/>
    </row>
    <row r="32" spans="1:5" ht="12.75" customHeight="1">
      <c r="A32" s="129"/>
      <c r="B32" s="129"/>
      <c r="C32" s="127"/>
      <c r="D32" s="130"/>
      <c r="E32" s="130"/>
    </row>
    <row r="33" spans="1:5" ht="12.75" customHeight="1">
      <c r="A33" s="129"/>
      <c r="B33" s="129"/>
      <c r="C33" s="127"/>
      <c r="D33" s="130"/>
      <c r="E33" s="130"/>
    </row>
  </sheetData>
  <phoneticPr fontId="13"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U14"/>
  <sheetViews>
    <sheetView showGridLines="0" rightToLeft="1" view="pageBreakPreview" zoomScaleNormal="100" zoomScaleSheetLayoutView="100" workbookViewId="0">
      <selection activeCell="K14" sqref="K14"/>
    </sheetView>
  </sheetViews>
  <sheetFormatPr defaultColWidth="9.140625" defaultRowHeight="12.75"/>
  <cols>
    <col min="1" max="1" width="22.7109375" style="75" customWidth="1"/>
    <col min="2" max="2" width="8.7109375" style="75" customWidth="1"/>
    <col min="3" max="3" width="9" style="70" customWidth="1"/>
    <col min="4" max="4" width="7.7109375" style="70" customWidth="1"/>
    <col min="5" max="5" width="9.42578125" style="70" customWidth="1"/>
    <col min="6" max="6" width="10.5703125" style="70" customWidth="1"/>
    <col min="7" max="7" width="9.7109375" style="70" customWidth="1"/>
    <col min="8" max="8" width="10.5703125" style="70" customWidth="1"/>
    <col min="9" max="9" width="10.7109375" style="70" customWidth="1"/>
    <col min="10" max="10" width="9.7109375" style="70" customWidth="1"/>
    <col min="11" max="11" width="10.85546875" style="70" customWidth="1"/>
    <col min="12" max="12" width="22.7109375" style="75" customWidth="1"/>
    <col min="13" max="13" width="6.7109375" style="69" customWidth="1"/>
    <col min="14" max="14" width="5.85546875" style="69" customWidth="1"/>
    <col min="15" max="15" width="6.7109375" style="69" customWidth="1"/>
    <col min="16" max="16" width="5.85546875" style="69" customWidth="1"/>
    <col min="17" max="17" width="6.7109375" style="69" customWidth="1"/>
    <col min="18" max="18" width="6.140625" style="69" customWidth="1"/>
    <col min="19" max="19" width="7" style="69" customWidth="1"/>
    <col min="20" max="21" width="8.28515625" style="4" customWidth="1"/>
    <col min="22" max="16384" width="9.140625" style="69"/>
  </cols>
  <sheetData>
    <row r="1" spans="1:21" s="66" customFormat="1" ht="27" customHeight="1">
      <c r="A1" s="149"/>
      <c r="B1" s="150"/>
      <c r="C1" s="150"/>
      <c r="D1" s="150"/>
      <c r="E1" s="150"/>
      <c r="F1" s="150"/>
      <c r="G1" s="150"/>
      <c r="H1" s="150"/>
      <c r="I1" s="150"/>
      <c r="J1" s="150"/>
      <c r="K1" s="150"/>
      <c r="L1" s="150"/>
      <c r="M1" s="150"/>
    </row>
    <row r="2" spans="1:21" ht="18.75" customHeight="1">
      <c r="A2" s="154" t="s">
        <v>98</v>
      </c>
      <c r="B2" s="154"/>
      <c r="C2" s="154"/>
      <c r="D2" s="154"/>
      <c r="E2" s="154"/>
      <c r="F2" s="154"/>
      <c r="G2" s="154"/>
      <c r="H2" s="154"/>
      <c r="I2" s="154"/>
      <c r="J2" s="154"/>
      <c r="K2" s="154"/>
      <c r="L2" s="154"/>
      <c r="M2" s="154"/>
      <c r="N2" s="67"/>
      <c r="O2" s="67"/>
      <c r="P2" s="67"/>
      <c r="Q2" s="67"/>
      <c r="R2" s="68"/>
      <c r="S2" s="67"/>
      <c r="T2" s="68"/>
      <c r="U2" s="67"/>
    </row>
    <row r="3" spans="1:21" s="26" customFormat="1" ht="18" customHeight="1">
      <c r="A3" s="143" t="s">
        <v>162</v>
      </c>
      <c r="B3" s="143"/>
      <c r="C3" s="143"/>
      <c r="D3" s="143"/>
      <c r="E3" s="143"/>
      <c r="F3" s="143"/>
      <c r="G3" s="143"/>
      <c r="H3" s="143"/>
      <c r="I3" s="143"/>
      <c r="J3" s="143"/>
      <c r="K3" s="143"/>
      <c r="L3" s="143"/>
      <c r="M3" s="143"/>
      <c r="N3" s="22"/>
      <c r="O3" s="23"/>
      <c r="P3" s="23"/>
      <c r="Q3" s="23"/>
      <c r="R3" s="22"/>
      <c r="S3" s="22"/>
      <c r="T3" s="21"/>
      <c r="U3" s="22"/>
    </row>
    <row r="4" spans="1:21" ht="34.5" customHeight="1">
      <c r="A4" s="144" t="s">
        <v>142</v>
      </c>
      <c r="B4" s="145"/>
      <c r="C4" s="145"/>
      <c r="D4" s="145"/>
      <c r="E4" s="145"/>
      <c r="F4" s="145"/>
      <c r="G4" s="145"/>
      <c r="H4" s="145"/>
      <c r="I4" s="145"/>
      <c r="J4" s="145"/>
      <c r="K4" s="145"/>
      <c r="L4" s="145"/>
      <c r="M4" s="145"/>
      <c r="T4" s="69"/>
      <c r="U4" s="69"/>
    </row>
    <row r="5" spans="1:21" ht="15.75">
      <c r="A5" s="146" t="s">
        <v>162</v>
      </c>
      <c r="B5" s="146"/>
      <c r="C5" s="146"/>
      <c r="D5" s="146"/>
      <c r="E5" s="146"/>
      <c r="F5" s="146"/>
      <c r="G5" s="146"/>
      <c r="H5" s="146"/>
      <c r="I5" s="146"/>
      <c r="J5" s="146"/>
      <c r="K5" s="146"/>
      <c r="L5" s="146"/>
      <c r="M5" s="146"/>
      <c r="N5" s="67"/>
      <c r="O5" s="67"/>
      <c r="P5" s="67"/>
      <c r="Q5" s="67"/>
      <c r="R5" s="57"/>
      <c r="S5" s="67"/>
      <c r="T5" s="57"/>
      <c r="U5" s="67"/>
    </row>
    <row r="6" spans="1:21" ht="24.75" customHeight="1">
      <c r="A6" s="28" t="s">
        <v>150</v>
      </c>
      <c r="B6" s="28"/>
      <c r="L6" s="71"/>
      <c r="M6" s="19" t="s">
        <v>151</v>
      </c>
      <c r="N6" s="67"/>
      <c r="O6" s="4"/>
      <c r="P6" s="67"/>
      <c r="Q6" s="4"/>
      <c r="R6" s="4"/>
      <c r="T6" s="6"/>
    </row>
    <row r="7" spans="1:21" ht="18.75" customHeight="1" thickBot="1">
      <c r="A7" s="151" t="s">
        <v>34</v>
      </c>
      <c r="B7" s="165" t="s">
        <v>87</v>
      </c>
      <c r="C7" s="162" t="s">
        <v>7</v>
      </c>
      <c r="D7" s="162"/>
      <c r="E7" s="162"/>
      <c r="F7" s="162" t="s">
        <v>8</v>
      </c>
      <c r="G7" s="162"/>
      <c r="H7" s="162"/>
      <c r="I7" s="162" t="s">
        <v>30</v>
      </c>
      <c r="J7" s="162"/>
      <c r="K7" s="162"/>
      <c r="L7" s="158" t="s">
        <v>35</v>
      </c>
      <c r="M7" s="147" t="s">
        <v>85</v>
      </c>
      <c r="Q7" s="4"/>
      <c r="R7" s="4"/>
      <c r="T7" s="69"/>
      <c r="U7" s="69"/>
    </row>
    <row r="8" spans="1:21" ht="18.75" customHeight="1" thickTop="1" thickBot="1">
      <c r="A8" s="152"/>
      <c r="B8" s="166"/>
      <c r="C8" s="161" t="s">
        <v>36</v>
      </c>
      <c r="D8" s="161"/>
      <c r="E8" s="161"/>
      <c r="F8" s="161" t="s">
        <v>37</v>
      </c>
      <c r="G8" s="161"/>
      <c r="H8" s="161"/>
      <c r="I8" s="161" t="s">
        <v>31</v>
      </c>
      <c r="J8" s="161"/>
      <c r="K8" s="161"/>
      <c r="L8" s="159"/>
      <c r="M8" s="148"/>
      <c r="Q8" s="4"/>
      <c r="R8" s="4"/>
      <c r="T8" s="69"/>
      <c r="U8" s="69"/>
    </row>
    <row r="9" spans="1:21" ht="18.75" customHeight="1" thickTop="1" thickBot="1">
      <c r="A9" s="152"/>
      <c r="B9" s="156" t="s">
        <v>42</v>
      </c>
      <c r="C9" s="37" t="s">
        <v>38</v>
      </c>
      <c r="D9" s="37" t="s">
        <v>39</v>
      </c>
      <c r="E9" s="37" t="s">
        <v>30</v>
      </c>
      <c r="F9" s="37" t="s">
        <v>38</v>
      </c>
      <c r="G9" s="37" t="s">
        <v>39</v>
      </c>
      <c r="H9" s="37" t="s">
        <v>30</v>
      </c>
      <c r="I9" s="37" t="s">
        <v>38</v>
      </c>
      <c r="J9" s="37" t="s">
        <v>39</v>
      </c>
      <c r="K9" s="37" t="s">
        <v>30</v>
      </c>
      <c r="L9" s="159"/>
      <c r="M9" s="163" t="s">
        <v>86</v>
      </c>
      <c r="Q9" s="4"/>
      <c r="R9" s="4"/>
      <c r="T9" s="69"/>
      <c r="U9" s="69"/>
    </row>
    <row r="10" spans="1:21" ht="18.75" customHeight="1" thickTop="1">
      <c r="A10" s="153"/>
      <c r="B10" s="157"/>
      <c r="C10" s="38" t="s">
        <v>40</v>
      </c>
      <c r="D10" s="38" t="s">
        <v>41</v>
      </c>
      <c r="E10" s="38" t="s">
        <v>31</v>
      </c>
      <c r="F10" s="38" t="s">
        <v>40</v>
      </c>
      <c r="G10" s="38" t="s">
        <v>41</v>
      </c>
      <c r="H10" s="38" t="s">
        <v>31</v>
      </c>
      <c r="I10" s="38" t="s">
        <v>40</v>
      </c>
      <c r="J10" s="38" t="s">
        <v>41</v>
      </c>
      <c r="K10" s="38" t="s">
        <v>31</v>
      </c>
      <c r="L10" s="160"/>
      <c r="M10" s="164"/>
      <c r="Q10" s="4"/>
      <c r="R10" s="4"/>
      <c r="T10" s="69"/>
      <c r="U10" s="69"/>
    </row>
    <row r="11" spans="1:21" ht="45" customHeight="1" thickBot="1">
      <c r="A11" s="35" t="s">
        <v>124</v>
      </c>
      <c r="B11" s="140">
        <v>3246</v>
      </c>
      <c r="C11" s="107">
        <v>175</v>
      </c>
      <c r="D11" s="106">
        <v>22</v>
      </c>
      <c r="E11" s="108">
        <f>SUM(C11:D11)</f>
        <v>197</v>
      </c>
      <c r="F11" s="106">
        <v>355214</v>
      </c>
      <c r="G11" s="106">
        <v>1769</v>
      </c>
      <c r="H11" s="108">
        <f>SUM(F11:G11)</f>
        <v>356983</v>
      </c>
      <c r="I11" s="108">
        <f>SUM(C11,F11)</f>
        <v>355389</v>
      </c>
      <c r="J11" s="108">
        <f>SUM(D11,G11)</f>
        <v>1791</v>
      </c>
      <c r="K11" s="108">
        <f>SUM(I11:J11)</f>
        <v>357180</v>
      </c>
      <c r="L11" s="36" t="s">
        <v>127</v>
      </c>
      <c r="M11" s="72">
        <v>41</v>
      </c>
      <c r="Q11" s="4"/>
      <c r="R11" s="4"/>
      <c r="T11" s="69"/>
      <c r="U11" s="69"/>
    </row>
    <row r="12" spans="1:21" ht="45" customHeight="1" thickTop="1" thickBot="1">
      <c r="A12" s="31" t="s">
        <v>125</v>
      </c>
      <c r="B12" s="141">
        <v>321</v>
      </c>
      <c r="C12" s="109">
        <v>108</v>
      </c>
      <c r="D12" s="109">
        <v>21</v>
      </c>
      <c r="E12" s="110">
        <f>SUM(C12:D12)</f>
        <v>129</v>
      </c>
      <c r="F12" s="109">
        <v>142394</v>
      </c>
      <c r="G12" s="109">
        <v>1115</v>
      </c>
      <c r="H12" s="110">
        <f>SUM(F12:G12)</f>
        <v>143509</v>
      </c>
      <c r="I12" s="110">
        <f>SUM(C12,F12)</f>
        <v>142502</v>
      </c>
      <c r="J12" s="110">
        <f t="shared" ref="J12" si="0">SUM(D12,G12)</f>
        <v>1136</v>
      </c>
      <c r="K12" s="110">
        <f>SUM(I12:J12)</f>
        <v>143638</v>
      </c>
      <c r="L12" s="32" t="s">
        <v>128</v>
      </c>
      <c r="M12" s="73">
        <v>42</v>
      </c>
      <c r="Q12" s="4"/>
      <c r="R12" s="4"/>
      <c r="T12" s="69"/>
      <c r="U12" s="69"/>
    </row>
    <row r="13" spans="1:21" ht="45" customHeight="1" thickTop="1">
      <c r="A13" s="33" t="s">
        <v>126</v>
      </c>
      <c r="B13" s="142">
        <v>2485</v>
      </c>
      <c r="C13" s="111">
        <v>308</v>
      </c>
      <c r="D13" s="111">
        <v>3</v>
      </c>
      <c r="E13" s="112">
        <f>SUM(C13:D13)</f>
        <v>311</v>
      </c>
      <c r="F13" s="111">
        <v>147801</v>
      </c>
      <c r="G13" s="111">
        <v>809</v>
      </c>
      <c r="H13" s="112">
        <f>SUM(F13:G13)</f>
        <v>148610</v>
      </c>
      <c r="I13" s="112">
        <f>SUM(C13,F13)</f>
        <v>148109</v>
      </c>
      <c r="J13" s="112">
        <f>SUM(D13,G13)</f>
        <v>812</v>
      </c>
      <c r="K13" s="112">
        <f>SUM(I13:J13)</f>
        <v>148921</v>
      </c>
      <c r="L13" s="34" t="s">
        <v>129</v>
      </c>
      <c r="M13" s="74">
        <v>43</v>
      </c>
      <c r="Q13" s="4"/>
      <c r="R13" s="4"/>
      <c r="T13" s="69"/>
      <c r="U13" s="69"/>
    </row>
    <row r="14" spans="1:21" ht="52.5" customHeight="1">
      <c r="A14" s="92" t="s">
        <v>30</v>
      </c>
      <c r="B14" s="113">
        <f>SUM(B11:B13)</f>
        <v>6052</v>
      </c>
      <c r="C14" s="113">
        <f t="shared" ref="C14:J14" si="1">SUM(C11:C13)</f>
        <v>591</v>
      </c>
      <c r="D14" s="113">
        <f t="shared" si="1"/>
        <v>46</v>
      </c>
      <c r="E14" s="113">
        <f t="shared" si="1"/>
        <v>637</v>
      </c>
      <c r="F14" s="113">
        <f t="shared" si="1"/>
        <v>645409</v>
      </c>
      <c r="G14" s="113">
        <f t="shared" si="1"/>
        <v>3693</v>
      </c>
      <c r="H14" s="113">
        <f t="shared" si="1"/>
        <v>649102</v>
      </c>
      <c r="I14" s="113">
        <f t="shared" si="1"/>
        <v>646000</v>
      </c>
      <c r="J14" s="113">
        <f t="shared" si="1"/>
        <v>3739</v>
      </c>
      <c r="K14" s="113">
        <f>SUM(K11:K13)</f>
        <v>649739</v>
      </c>
      <c r="L14" s="155" t="s">
        <v>31</v>
      </c>
      <c r="M14" s="155"/>
      <c r="Q14" s="4"/>
      <c r="R14" s="4"/>
      <c r="T14" s="69"/>
      <c r="U14" s="69"/>
    </row>
  </sheetData>
  <mergeCells count="18">
    <mergeCell ref="L14:M14"/>
    <mergeCell ref="B9:B10"/>
    <mergeCell ref="L7:L10"/>
    <mergeCell ref="C8:E8"/>
    <mergeCell ref="F8:H8"/>
    <mergeCell ref="I8:K8"/>
    <mergeCell ref="C7:E7"/>
    <mergeCell ref="F7:H7"/>
    <mergeCell ref="M9:M10"/>
    <mergeCell ref="B7:B8"/>
    <mergeCell ref="I7:K7"/>
    <mergeCell ref="A3:M3"/>
    <mergeCell ref="A4:M4"/>
    <mergeCell ref="A5:M5"/>
    <mergeCell ref="M7:M8"/>
    <mergeCell ref="A1:M1"/>
    <mergeCell ref="A7:A10"/>
    <mergeCell ref="A2:M2"/>
  </mergeCells>
  <phoneticPr fontId="13" type="noConversion"/>
  <printOptions horizontalCentered="1"/>
  <pageMargins left="0" right="0" top="0.98425196850393704" bottom="0.59055118110236227" header="0.51181102362204722" footer="0.51181102362204722"/>
  <pageSetup paperSize="9" scale="96" orientation="landscape" r:id="rId1"/>
  <headerFooter alignWithMargins="0"/>
  <ignoredErrors>
    <ignoredError sqref="A4:M4 B3:M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T15"/>
  <sheetViews>
    <sheetView showGridLines="0" rightToLeft="1" view="pageBreakPreview" zoomScaleNormal="100" zoomScaleSheetLayoutView="100" workbookViewId="0">
      <selection activeCell="G14" sqref="G14"/>
    </sheetView>
  </sheetViews>
  <sheetFormatPr defaultColWidth="9.140625" defaultRowHeight="15"/>
  <cols>
    <col min="1" max="1" width="25.5703125" style="9" customWidth="1"/>
    <col min="2" max="2" width="10.7109375" style="69" customWidth="1"/>
    <col min="3" max="5" width="10.7109375" style="9" customWidth="1"/>
    <col min="6" max="7" width="12.28515625" style="9" customWidth="1"/>
    <col min="8" max="8" width="25.7109375" style="9" customWidth="1"/>
    <col min="9" max="9" width="8.7109375" style="9" customWidth="1"/>
    <col min="10" max="16384" width="9.140625" style="9"/>
  </cols>
  <sheetData>
    <row r="1" spans="1:20" s="66" customFormat="1" ht="25.5" customHeight="1">
      <c r="A1" s="131"/>
      <c r="B1" s="76"/>
      <c r="C1" s="76"/>
      <c r="D1" s="76"/>
      <c r="E1" s="76"/>
      <c r="F1" s="76"/>
      <c r="G1" s="76"/>
      <c r="H1" s="76"/>
      <c r="I1" s="76"/>
      <c r="J1" s="76"/>
      <c r="K1" s="76"/>
      <c r="L1" s="76"/>
      <c r="M1" s="76"/>
      <c r="N1" s="76"/>
      <c r="O1" s="76"/>
      <c r="P1" s="76"/>
      <c r="Q1" s="76"/>
      <c r="R1" s="76"/>
      <c r="S1" s="76"/>
      <c r="T1" s="76"/>
    </row>
    <row r="2" spans="1:20" ht="20.25">
      <c r="A2" s="154" t="s">
        <v>43</v>
      </c>
      <c r="B2" s="154"/>
      <c r="C2" s="154"/>
      <c r="D2" s="154"/>
      <c r="E2" s="154"/>
      <c r="F2" s="154"/>
      <c r="G2" s="154"/>
      <c r="H2" s="154"/>
      <c r="I2" s="154"/>
    </row>
    <row r="3" spans="1:20" ht="20.25">
      <c r="A3" s="143" t="s">
        <v>162</v>
      </c>
      <c r="B3" s="143"/>
      <c r="C3" s="143"/>
      <c r="D3" s="143"/>
      <c r="E3" s="143"/>
      <c r="F3" s="143"/>
      <c r="G3" s="143"/>
      <c r="H3" s="143"/>
      <c r="I3" s="143"/>
    </row>
    <row r="4" spans="1:20" ht="37.5" customHeight="1">
      <c r="A4" s="146" t="s">
        <v>143</v>
      </c>
      <c r="B4" s="146"/>
      <c r="C4" s="146"/>
      <c r="D4" s="146"/>
      <c r="E4" s="146"/>
      <c r="F4" s="146"/>
      <c r="G4" s="146"/>
      <c r="H4" s="146"/>
      <c r="I4" s="146"/>
    </row>
    <row r="5" spans="1:20" ht="15.75" customHeight="1">
      <c r="A5" s="146" t="s">
        <v>162</v>
      </c>
      <c r="B5" s="146"/>
      <c r="C5" s="146"/>
      <c r="D5" s="146"/>
      <c r="E5" s="146"/>
      <c r="F5" s="146"/>
      <c r="G5" s="146"/>
      <c r="H5" s="146"/>
      <c r="I5" s="146"/>
    </row>
    <row r="6" spans="1:20" ht="15.75">
      <c r="A6" s="40" t="s">
        <v>152</v>
      </c>
      <c r="C6" s="20"/>
      <c r="D6" s="77"/>
      <c r="E6" s="77"/>
      <c r="F6" s="20"/>
      <c r="H6" s="181" t="s">
        <v>153</v>
      </c>
      <c r="I6" s="181"/>
    </row>
    <row r="7" spans="1:20" ht="15.75" thickBot="1">
      <c r="A7" s="167" t="s">
        <v>34</v>
      </c>
      <c r="B7" s="170" t="s">
        <v>44</v>
      </c>
      <c r="C7" s="171"/>
      <c r="D7" s="171"/>
      <c r="E7" s="171" t="s">
        <v>17</v>
      </c>
      <c r="F7" s="171"/>
      <c r="G7" s="172"/>
      <c r="H7" s="176" t="s">
        <v>35</v>
      </c>
      <c r="I7" s="179" t="s">
        <v>88</v>
      </c>
    </row>
    <row r="8" spans="1:20" ht="16.5" thickTop="1" thickBot="1">
      <c r="A8" s="168"/>
      <c r="B8" s="173" t="s">
        <v>45</v>
      </c>
      <c r="C8" s="174"/>
      <c r="D8" s="174"/>
      <c r="E8" s="174" t="s">
        <v>101</v>
      </c>
      <c r="F8" s="174"/>
      <c r="G8" s="175"/>
      <c r="H8" s="177"/>
      <c r="I8" s="180"/>
    </row>
    <row r="9" spans="1:20" ht="16.5" thickTop="1" thickBot="1">
      <c r="A9" s="168"/>
      <c r="B9" s="37" t="s">
        <v>7</v>
      </c>
      <c r="C9" s="37" t="s">
        <v>8</v>
      </c>
      <c r="D9" s="37" t="s">
        <v>30</v>
      </c>
      <c r="E9" s="37" t="s">
        <v>7</v>
      </c>
      <c r="F9" s="37" t="s">
        <v>8</v>
      </c>
      <c r="G9" s="37" t="s">
        <v>30</v>
      </c>
      <c r="H9" s="177"/>
      <c r="I9" s="163" t="s">
        <v>56</v>
      </c>
    </row>
    <row r="10" spans="1:20" ht="15.75" thickTop="1">
      <c r="A10" s="169"/>
      <c r="B10" s="38" t="s">
        <v>36</v>
      </c>
      <c r="C10" s="38" t="s">
        <v>37</v>
      </c>
      <c r="D10" s="38" t="s">
        <v>31</v>
      </c>
      <c r="E10" s="38" t="s">
        <v>36</v>
      </c>
      <c r="F10" s="38" t="s">
        <v>37</v>
      </c>
      <c r="G10" s="38" t="s">
        <v>31</v>
      </c>
      <c r="H10" s="178"/>
      <c r="I10" s="164"/>
    </row>
    <row r="11" spans="1:20" ht="39" customHeight="1" thickBot="1">
      <c r="A11" s="42" t="s">
        <v>124</v>
      </c>
      <c r="B11" s="106">
        <v>197</v>
      </c>
      <c r="C11" s="106">
        <v>356983</v>
      </c>
      <c r="D11" s="108">
        <f>SUM(B11:C11)</f>
        <v>357180</v>
      </c>
      <c r="E11" s="106">
        <v>68445</v>
      </c>
      <c r="F11" s="106">
        <v>14954471</v>
      </c>
      <c r="G11" s="108">
        <f>SUM(E11:F11)</f>
        <v>15022916</v>
      </c>
      <c r="H11" s="36" t="s">
        <v>127</v>
      </c>
      <c r="I11" s="72">
        <v>41</v>
      </c>
    </row>
    <row r="12" spans="1:20" ht="39" customHeight="1" thickTop="1" thickBot="1">
      <c r="A12" s="41" t="s">
        <v>125</v>
      </c>
      <c r="B12" s="114">
        <v>129</v>
      </c>
      <c r="C12" s="109">
        <v>143509</v>
      </c>
      <c r="D12" s="110">
        <f>SUM(B12:C12)</f>
        <v>143638</v>
      </c>
      <c r="E12" s="109">
        <v>56965</v>
      </c>
      <c r="F12" s="109">
        <v>6442544</v>
      </c>
      <c r="G12" s="110">
        <f>SUM(E12:F12)</f>
        <v>6499509</v>
      </c>
      <c r="H12" s="32" t="s">
        <v>128</v>
      </c>
      <c r="I12" s="73">
        <v>42</v>
      </c>
    </row>
    <row r="13" spans="1:20" ht="39" customHeight="1" thickTop="1">
      <c r="A13" s="43" t="s">
        <v>126</v>
      </c>
      <c r="B13" s="111">
        <v>311</v>
      </c>
      <c r="C13" s="111">
        <v>148610</v>
      </c>
      <c r="D13" s="112">
        <f>SUM(B13:C13)</f>
        <v>148921</v>
      </c>
      <c r="E13" s="111">
        <v>12497</v>
      </c>
      <c r="F13" s="111">
        <v>5633895</v>
      </c>
      <c r="G13" s="112">
        <f>SUM(E13:F13)</f>
        <v>5646392</v>
      </c>
      <c r="H13" s="34" t="s">
        <v>129</v>
      </c>
      <c r="I13" s="74">
        <v>43</v>
      </c>
    </row>
    <row r="14" spans="1:20" ht="37.5" customHeight="1">
      <c r="A14" s="93" t="s">
        <v>30</v>
      </c>
      <c r="B14" s="113">
        <f>SUM(B11:B13)</f>
        <v>637</v>
      </c>
      <c r="C14" s="113">
        <f t="shared" ref="C14:G14" si="0">SUM(C11:C13)</f>
        <v>649102</v>
      </c>
      <c r="D14" s="113">
        <f t="shared" si="0"/>
        <v>649739</v>
      </c>
      <c r="E14" s="113">
        <f t="shared" si="0"/>
        <v>137907</v>
      </c>
      <c r="F14" s="113">
        <f t="shared" si="0"/>
        <v>27030910</v>
      </c>
      <c r="G14" s="113">
        <f t="shared" si="0"/>
        <v>27168817</v>
      </c>
      <c r="H14" s="155" t="s">
        <v>31</v>
      </c>
      <c r="I14" s="155"/>
    </row>
    <row r="15" spans="1:20">
      <c r="H15" s="18"/>
    </row>
  </sheetData>
  <mergeCells count="14">
    <mergeCell ref="H6:I6"/>
    <mergeCell ref="A2:I2"/>
    <mergeCell ref="A3:I3"/>
    <mergeCell ref="A4:I4"/>
    <mergeCell ref="A5:I5"/>
    <mergeCell ref="A7:A10"/>
    <mergeCell ref="B7:D7"/>
    <mergeCell ref="E7:G7"/>
    <mergeCell ref="B8:D8"/>
    <mergeCell ref="H14:I14"/>
    <mergeCell ref="E8:G8"/>
    <mergeCell ref="H7:H10"/>
    <mergeCell ref="I7:I8"/>
    <mergeCell ref="I9:I10"/>
  </mergeCells>
  <phoneticPr fontId="13"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T14"/>
  <sheetViews>
    <sheetView showGridLines="0" rightToLeft="1" view="pageBreakPreview" topLeftCell="A2" zoomScaleNormal="100" zoomScaleSheetLayoutView="100" workbookViewId="0">
      <selection activeCell="H14" sqref="H14"/>
    </sheetView>
  </sheetViews>
  <sheetFormatPr defaultColWidth="9.140625" defaultRowHeight="15"/>
  <cols>
    <col min="1" max="1" width="16.42578125" style="9" customWidth="1"/>
    <col min="2" max="2" width="12.85546875" style="9" bestFit="1" customWidth="1"/>
    <col min="3" max="3" width="10.85546875" style="69" bestFit="1" customWidth="1"/>
    <col min="4" max="4" width="12.85546875" style="9" bestFit="1" customWidth="1"/>
    <col min="5" max="8" width="11.85546875" style="9" bestFit="1" customWidth="1"/>
    <col min="9" max="9" width="10.85546875" style="9" bestFit="1" customWidth="1"/>
    <col min="10" max="10" width="11.85546875" style="9" customWidth="1"/>
    <col min="11" max="11" width="21.42578125" style="9" customWidth="1"/>
    <col min="12" max="12" width="6.7109375" style="9" customWidth="1"/>
    <col min="13" max="13" width="25.7109375" style="9" customWidth="1"/>
    <col min="14" max="16384" width="9.140625" style="9"/>
  </cols>
  <sheetData>
    <row r="1" spans="1:20" s="66" customFormat="1" ht="24.75" customHeight="1">
      <c r="A1" s="131"/>
      <c r="B1" s="76"/>
      <c r="C1" s="76"/>
      <c r="D1" s="76"/>
      <c r="E1" s="76"/>
      <c r="F1" s="76"/>
      <c r="G1" s="76"/>
      <c r="H1" s="76"/>
      <c r="I1" s="76"/>
      <c r="J1" s="76"/>
      <c r="K1" s="76"/>
      <c r="L1" s="76"/>
      <c r="M1" s="76"/>
      <c r="N1" s="76"/>
      <c r="O1" s="76"/>
      <c r="P1" s="76"/>
      <c r="Q1" s="76"/>
      <c r="R1" s="76"/>
      <c r="S1" s="76"/>
      <c r="T1" s="76"/>
    </row>
    <row r="2" spans="1:20" ht="20.25">
      <c r="A2" s="154" t="s">
        <v>46</v>
      </c>
      <c r="B2" s="154"/>
      <c r="C2" s="154"/>
      <c r="D2" s="154"/>
      <c r="E2" s="154"/>
      <c r="F2" s="154"/>
      <c r="G2" s="154"/>
      <c r="H2" s="154"/>
      <c r="I2" s="154"/>
      <c r="J2" s="154"/>
      <c r="K2" s="154"/>
      <c r="L2" s="154"/>
    </row>
    <row r="3" spans="1:20" ht="20.25">
      <c r="A3" s="143" t="s">
        <v>162</v>
      </c>
      <c r="B3" s="143"/>
      <c r="C3" s="143"/>
      <c r="D3" s="143"/>
      <c r="E3" s="143"/>
      <c r="F3" s="143"/>
      <c r="G3" s="143"/>
      <c r="H3" s="143"/>
      <c r="I3" s="143"/>
      <c r="J3" s="143"/>
      <c r="K3" s="143"/>
      <c r="L3" s="143"/>
    </row>
    <row r="4" spans="1:20" ht="15.75" customHeight="1">
      <c r="A4" s="146" t="s">
        <v>47</v>
      </c>
      <c r="B4" s="146"/>
      <c r="C4" s="146"/>
      <c r="D4" s="146"/>
      <c r="E4" s="146"/>
      <c r="F4" s="146"/>
      <c r="G4" s="146"/>
      <c r="H4" s="146"/>
      <c r="I4" s="146"/>
      <c r="J4" s="146"/>
      <c r="K4" s="146"/>
      <c r="L4" s="146"/>
    </row>
    <row r="5" spans="1:20" ht="15.75" customHeight="1">
      <c r="A5" s="146" t="s">
        <v>162</v>
      </c>
      <c r="B5" s="146"/>
      <c r="C5" s="146"/>
      <c r="D5" s="146"/>
      <c r="E5" s="146"/>
      <c r="F5" s="146"/>
      <c r="G5" s="146"/>
      <c r="H5" s="146"/>
      <c r="I5" s="146"/>
      <c r="J5" s="146"/>
      <c r="K5" s="146"/>
      <c r="L5" s="146"/>
    </row>
    <row r="6" spans="1:20" ht="15.75">
      <c r="A6" s="39" t="s">
        <v>134</v>
      </c>
      <c r="C6" s="9"/>
      <c r="E6" s="77"/>
      <c r="G6" s="20"/>
      <c r="K6" s="181" t="s">
        <v>135</v>
      </c>
      <c r="L6" s="181"/>
    </row>
    <row r="7" spans="1:20" ht="26.25" customHeight="1" thickBot="1">
      <c r="A7" s="167" t="s">
        <v>34</v>
      </c>
      <c r="B7" s="162" t="s">
        <v>53</v>
      </c>
      <c r="C7" s="162"/>
      <c r="D7" s="162"/>
      <c r="E7" s="162" t="s">
        <v>52</v>
      </c>
      <c r="F7" s="162"/>
      <c r="G7" s="162"/>
      <c r="H7" s="165" t="s">
        <v>51</v>
      </c>
      <c r="I7" s="165" t="s">
        <v>50</v>
      </c>
      <c r="J7" s="165" t="s">
        <v>49</v>
      </c>
      <c r="K7" s="176" t="s">
        <v>35</v>
      </c>
      <c r="L7" s="184" t="s">
        <v>48</v>
      </c>
    </row>
    <row r="8" spans="1:20" ht="26.25" customHeight="1" thickTop="1" thickBot="1">
      <c r="A8" s="168"/>
      <c r="B8" s="161" t="s">
        <v>55</v>
      </c>
      <c r="C8" s="161"/>
      <c r="D8" s="161"/>
      <c r="E8" s="161" t="s">
        <v>54</v>
      </c>
      <c r="F8" s="161"/>
      <c r="G8" s="161"/>
      <c r="H8" s="166"/>
      <c r="I8" s="166"/>
      <c r="J8" s="166"/>
      <c r="K8" s="177"/>
      <c r="L8" s="185"/>
    </row>
    <row r="9" spans="1:20" ht="26.25" customHeight="1" thickTop="1" thickBot="1">
      <c r="A9" s="168"/>
      <c r="B9" s="103" t="s">
        <v>80</v>
      </c>
      <c r="C9" s="103" t="s">
        <v>61</v>
      </c>
      <c r="D9" s="103" t="s">
        <v>30</v>
      </c>
      <c r="E9" s="103" t="s">
        <v>60</v>
      </c>
      <c r="F9" s="103" t="s">
        <v>59</v>
      </c>
      <c r="G9" s="103" t="s">
        <v>30</v>
      </c>
      <c r="H9" s="182" t="s">
        <v>58</v>
      </c>
      <c r="I9" s="182" t="s">
        <v>102</v>
      </c>
      <c r="J9" s="182" t="s">
        <v>57</v>
      </c>
      <c r="K9" s="177"/>
      <c r="L9" s="182" t="s">
        <v>56</v>
      </c>
    </row>
    <row r="10" spans="1:20" ht="26.25" customHeight="1" thickTop="1">
      <c r="A10" s="169"/>
      <c r="B10" s="104" t="s">
        <v>81</v>
      </c>
      <c r="C10" s="104" t="s">
        <v>64</v>
      </c>
      <c r="D10" s="105" t="s">
        <v>31</v>
      </c>
      <c r="E10" s="104" t="s">
        <v>63</v>
      </c>
      <c r="F10" s="104" t="s">
        <v>62</v>
      </c>
      <c r="G10" s="105" t="s">
        <v>31</v>
      </c>
      <c r="H10" s="183"/>
      <c r="I10" s="183"/>
      <c r="J10" s="183"/>
      <c r="K10" s="178"/>
      <c r="L10" s="183"/>
    </row>
    <row r="11" spans="1:20" ht="51" customHeight="1" thickBot="1">
      <c r="A11" s="35" t="s">
        <v>124</v>
      </c>
      <c r="B11" s="106">
        <v>50154533</v>
      </c>
      <c r="C11" s="106">
        <v>3235799</v>
      </c>
      <c r="D11" s="108">
        <f>SUM(B11:C11)</f>
        <v>53390332</v>
      </c>
      <c r="E11" s="106">
        <v>22131686</v>
      </c>
      <c r="F11" s="106">
        <v>4872657</v>
      </c>
      <c r="G11" s="108">
        <f>SUM(E11:F11)</f>
        <v>27004343</v>
      </c>
      <c r="H11" s="108">
        <f>SUM(D11-G11)</f>
        <v>26385989</v>
      </c>
      <c r="I11" s="106">
        <v>1581519</v>
      </c>
      <c r="J11" s="108">
        <f>H11-I11</f>
        <v>24804470</v>
      </c>
      <c r="K11" s="36" t="s">
        <v>127</v>
      </c>
      <c r="L11" s="72">
        <v>41</v>
      </c>
      <c r="M11" s="102"/>
    </row>
    <row r="12" spans="1:20" ht="51" customHeight="1" thickTop="1" thickBot="1">
      <c r="A12" s="31" t="s">
        <v>125</v>
      </c>
      <c r="B12" s="109">
        <v>19723677</v>
      </c>
      <c r="C12" s="109">
        <v>1890745</v>
      </c>
      <c r="D12" s="110">
        <f>SUM(B12:C12)</f>
        <v>21614422</v>
      </c>
      <c r="E12" s="109">
        <v>7889469</v>
      </c>
      <c r="F12" s="109">
        <v>2892774</v>
      </c>
      <c r="G12" s="110">
        <f>SUM(E12:F12)</f>
        <v>10782243</v>
      </c>
      <c r="H12" s="110">
        <f>SUM(D12-G12)</f>
        <v>10832179</v>
      </c>
      <c r="I12" s="109">
        <v>792742</v>
      </c>
      <c r="J12" s="110">
        <f>H12-I12</f>
        <v>10039437</v>
      </c>
      <c r="K12" s="32" t="s">
        <v>128</v>
      </c>
      <c r="L12" s="73">
        <v>42</v>
      </c>
      <c r="M12" s="102"/>
    </row>
    <row r="13" spans="1:20" ht="51" customHeight="1" thickTop="1">
      <c r="A13" s="33" t="s">
        <v>126</v>
      </c>
      <c r="B13" s="111">
        <v>21675584</v>
      </c>
      <c r="C13" s="111">
        <v>618448</v>
      </c>
      <c r="D13" s="112">
        <f>SUM(B13:C13)</f>
        <v>22294032</v>
      </c>
      <c r="E13" s="111">
        <v>9488919</v>
      </c>
      <c r="F13" s="111">
        <v>1419993</v>
      </c>
      <c r="G13" s="112">
        <f>SUM(E13:F13)</f>
        <v>10908912</v>
      </c>
      <c r="H13" s="112">
        <f>D13-G13</f>
        <v>11385120</v>
      </c>
      <c r="I13" s="111">
        <v>276076</v>
      </c>
      <c r="J13" s="112">
        <f>H13-I13</f>
        <v>11109044</v>
      </c>
      <c r="K13" s="34" t="s">
        <v>129</v>
      </c>
      <c r="L13" s="74">
        <v>43</v>
      </c>
      <c r="M13" s="102"/>
    </row>
    <row r="14" spans="1:20" ht="37.5" customHeight="1">
      <c r="A14" s="93" t="s">
        <v>30</v>
      </c>
      <c r="B14" s="113">
        <f t="shared" ref="B14:J14" si="0">SUM(B11:B13)</f>
        <v>91553794</v>
      </c>
      <c r="C14" s="113">
        <f t="shared" si="0"/>
        <v>5744992</v>
      </c>
      <c r="D14" s="113">
        <f t="shared" si="0"/>
        <v>97298786</v>
      </c>
      <c r="E14" s="113">
        <f t="shared" si="0"/>
        <v>39510074</v>
      </c>
      <c r="F14" s="113">
        <f t="shared" si="0"/>
        <v>9185424</v>
      </c>
      <c r="G14" s="113">
        <f t="shared" si="0"/>
        <v>48695498</v>
      </c>
      <c r="H14" s="113">
        <f t="shared" si="0"/>
        <v>48603288</v>
      </c>
      <c r="I14" s="113">
        <f t="shared" si="0"/>
        <v>2650337</v>
      </c>
      <c r="J14" s="113">
        <f t="shared" si="0"/>
        <v>45952951</v>
      </c>
      <c r="K14" s="155" t="s">
        <v>31</v>
      </c>
      <c r="L14" s="155"/>
    </row>
  </sheetData>
  <mergeCells count="20">
    <mergeCell ref="K14:L14"/>
    <mergeCell ref="K7:K10"/>
    <mergeCell ref="H7:H8"/>
    <mergeCell ref="J9:J10"/>
    <mergeCell ref="J7:J8"/>
    <mergeCell ref="I9:I10"/>
    <mergeCell ref="L7:L8"/>
    <mergeCell ref="I7:I8"/>
    <mergeCell ref="H9:H10"/>
    <mergeCell ref="A2:L2"/>
    <mergeCell ref="A5:L5"/>
    <mergeCell ref="A4:L4"/>
    <mergeCell ref="E7:G7"/>
    <mergeCell ref="K6:L6"/>
    <mergeCell ref="A3:L3"/>
    <mergeCell ref="B7:D7"/>
    <mergeCell ref="A7:A10"/>
    <mergeCell ref="E8:G8"/>
    <mergeCell ref="B8:D8"/>
    <mergeCell ref="L9:L10"/>
  </mergeCells>
  <phoneticPr fontId="13"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T34"/>
  <sheetViews>
    <sheetView rightToLeft="1" view="pageBreakPreview" zoomScaleNormal="150" zoomScaleSheetLayoutView="100" workbookViewId="0">
      <selection activeCell="S9" sqref="S9"/>
    </sheetView>
  </sheetViews>
  <sheetFormatPr defaultRowHeight="12.75"/>
  <cols>
    <col min="14" max="14" width="6.28515625" customWidth="1"/>
    <col min="15" max="15" width="10.85546875" customWidth="1"/>
    <col min="16" max="16" width="10.42578125" customWidth="1"/>
    <col min="17" max="17" width="11.5703125" customWidth="1"/>
    <col min="18" max="18" width="11.140625" customWidth="1"/>
    <col min="19" max="19" width="13" customWidth="1"/>
    <col min="20" max="20" width="12.5703125" customWidth="1"/>
    <col min="21" max="21" width="10.7109375" customWidth="1"/>
  </cols>
  <sheetData>
    <row r="1" spans="15:20" ht="18">
      <c r="P1" s="99" t="s">
        <v>132</v>
      </c>
    </row>
    <row r="2" spans="15:20" ht="15.75">
      <c r="P2" s="98" t="s">
        <v>133</v>
      </c>
    </row>
    <row r="3" spans="15:20" ht="15.75">
      <c r="O3" s="100"/>
      <c r="P3" s="100" t="s">
        <v>161</v>
      </c>
      <c r="Q3" s="100"/>
      <c r="R3" s="100"/>
      <c r="S3" s="100"/>
      <c r="T3" s="100"/>
    </row>
    <row r="4" spans="15:20" ht="60">
      <c r="O4" s="97" t="s">
        <v>131</v>
      </c>
      <c r="P4" s="101" t="s">
        <v>130</v>
      </c>
    </row>
    <row r="5" spans="15:20">
      <c r="O5" s="96">
        <v>48603288</v>
      </c>
      <c r="P5">
        <v>2022</v>
      </c>
    </row>
    <row r="6" spans="15:20">
      <c r="O6" s="96">
        <v>54705457</v>
      </c>
      <c r="P6">
        <v>2021</v>
      </c>
    </row>
    <row r="7" spans="15:20">
      <c r="O7" s="96">
        <v>52277568</v>
      </c>
      <c r="P7">
        <v>2020</v>
      </c>
    </row>
    <row r="8" spans="15:20">
      <c r="O8" s="96">
        <v>78397936</v>
      </c>
      <c r="P8">
        <v>2019</v>
      </c>
    </row>
    <row r="9" spans="15:20">
      <c r="O9" s="96">
        <v>73318042</v>
      </c>
      <c r="P9">
        <v>2018</v>
      </c>
    </row>
    <row r="10" spans="15:20">
      <c r="O10" s="96"/>
    </row>
    <row r="34" spans="1:13">
      <c r="A34" s="186" t="s">
        <v>158</v>
      </c>
      <c r="B34" s="186"/>
      <c r="C34" s="186"/>
      <c r="D34" s="186"/>
      <c r="E34" s="186"/>
      <c r="F34" s="186"/>
      <c r="G34" s="186"/>
      <c r="H34" s="186"/>
      <c r="I34" s="186"/>
      <c r="J34" s="186"/>
      <c r="K34" s="186"/>
      <c r="L34" s="186"/>
      <c r="M34" s="186"/>
    </row>
  </sheetData>
  <mergeCells count="1">
    <mergeCell ref="A34:M34"/>
  </mergeCells>
  <printOptions horizont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U16"/>
  <sheetViews>
    <sheetView showGridLines="0" rightToLeft="1" view="pageBreakPreview" zoomScaleNormal="100" zoomScaleSheetLayoutView="100" workbookViewId="0">
      <selection activeCell="H14" sqref="H14"/>
    </sheetView>
  </sheetViews>
  <sheetFormatPr defaultColWidth="9.140625" defaultRowHeight="15"/>
  <cols>
    <col min="1" max="1" width="25.5703125" style="9" customWidth="1"/>
    <col min="2" max="2" width="13.7109375" style="69" customWidth="1"/>
    <col min="3" max="6" width="13.7109375" style="9" customWidth="1"/>
    <col min="7" max="8" width="15" style="9" customWidth="1"/>
    <col min="9" max="9" width="25.7109375" style="9" customWidth="1"/>
    <col min="10" max="10" width="8.7109375" style="9" customWidth="1"/>
    <col min="11" max="11" width="9.140625" style="9"/>
    <col min="12" max="12" width="11.5703125" style="9" bestFit="1" customWidth="1"/>
    <col min="13" max="16384" width="9.140625" style="9"/>
  </cols>
  <sheetData>
    <row r="1" spans="1:21" s="66" customFormat="1" ht="27" customHeight="1">
      <c r="A1" s="131"/>
      <c r="B1" s="76"/>
      <c r="C1" s="76"/>
      <c r="D1" s="76"/>
      <c r="E1" s="76"/>
      <c r="F1" s="76"/>
      <c r="G1" s="76"/>
      <c r="H1" s="76"/>
      <c r="I1" s="76"/>
      <c r="J1" s="76"/>
      <c r="K1" s="76"/>
      <c r="L1" s="76"/>
      <c r="M1" s="76"/>
      <c r="N1" s="76"/>
      <c r="O1" s="76"/>
      <c r="P1" s="76"/>
      <c r="Q1" s="76"/>
      <c r="R1" s="76"/>
      <c r="S1" s="76"/>
      <c r="T1" s="76"/>
      <c r="U1" s="76"/>
    </row>
    <row r="2" spans="1:21" ht="20.25">
      <c r="A2" s="154" t="s">
        <v>65</v>
      </c>
      <c r="B2" s="154"/>
      <c r="C2" s="154"/>
      <c r="D2" s="154"/>
      <c r="E2" s="154"/>
      <c r="F2" s="154"/>
      <c r="G2" s="154"/>
      <c r="H2" s="154"/>
      <c r="I2" s="154"/>
      <c r="J2" s="154"/>
    </row>
    <row r="3" spans="1:21" ht="20.25">
      <c r="A3" s="143" t="s">
        <v>162</v>
      </c>
      <c r="B3" s="143"/>
      <c r="C3" s="143"/>
      <c r="D3" s="143"/>
      <c r="E3" s="143"/>
      <c r="F3" s="143"/>
      <c r="G3" s="143"/>
      <c r="H3" s="143"/>
      <c r="I3" s="143"/>
      <c r="J3" s="143"/>
    </row>
    <row r="4" spans="1:21" ht="15.75" customHeight="1">
      <c r="A4" s="146" t="s">
        <v>116</v>
      </c>
      <c r="B4" s="146"/>
      <c r="C4" s="146"/>
      <c r="D4" s="146"/>
      <c r="E4" s="146"/>
      <c r="F4" s="146"/>
      <c r="G4" s="146"/>
      <c r="H4" s="146"/>
      <c r="I4" s="146"/>
      <c r="J4" s="146"/>
    </row>
    <row r="5" spans="1:21" ht="15.75" customHeight="1">
      <c r="A5" s="146" t="s">
        <v>162</v>
      </c>
      <c r="B5" s="146"/>
      <c r="C5" s="146"/>
      <c r="D5" s="146"/>
      <c r="E5" s="146"/>
      <c r="F5" s="146"/>
      <c r="G5" s="146"/>
      <c r="H5" s="146"/>
      <c r="I5" s="146"/>
      <c r="J5" s="146"/>
    </row>
    <row r="6" spans="1:21" ht="15.75">
      <c r="A6" s="39" t="s">
        <v>154</v>
      </c>
      <c r="C6" s="20"/>
      <c r="D6" s="20"/>
      <c r="F6" s="77"/>
      <c r="I6" s="181" t="s">
        <v>155</v>
      </c>
      <c r="J6" s="181"/>
    </row>
    <row r="7" spans="1:21" ht="26.25" customHeight="1" thickBot="1">
      <c r="A7" s="167" t="s">
        <v>34</v>
      </c>
      <c r="B7" s="147" t="s">
        <v>69</v>
      </c>
      <c r="C7" s="147" t="s">
        <v>68</v>
      </c>
      <c r="D7" s="147" t="s">
        <v>83</v>
      </c>
      <c r="E7" s="147" t="s">
        <v>67</v>
      </c>
      <c r="F7" s="147" t="s">
        <v>82</v>
      </c>
      <c r="G7" s="165" t="s">
        <v>66</v>
      </c>
      <c r="H7" s="165"/>
      <c r="I7" s="176" t="s">
        <v>35</v>
      </c>
      <c r="J7" s="179" t="s">
        <v>48</v>
      </c>
    </row>
    <row r="8" spans="1:21" ht="20.25" customHeight="1" thickTop="1" thickBot="1">
      <c r="A8" s="168"/>
      <c r="B8" s="188"/>
      <c r="C8" s="188"/>
      <c r="D8" s="188"/>
      <c r="E8" s="188"/>
      <c r="F8" s="188"/>
      <c r="G8" s="183" t="s">
        <v>70</v>
      </c>
      <c r="H8" s="183"/>
      <c r="I8" s="177"/>
      <c r="J8" s="180"/>
    </row>
    <row r="9" spans="1:21" ht="18" customHeight="1" thickTop="1" thickBot="1">
      <c r="A9" s="168"/>
      <c r="B9" s="65" t="s">
        <v>72</v>
      </c>
      <c r="C9" s="65" t="s">
        <v>73</v>
      </c>
      <c r="D9" s="65" t="s">
        <v>73</v>
      </c>
      <c r="E9" s="65" t="s">
        <v>103</v>
      </c>
      <c r="F9" s="65" t="s">
        <v>103</v>
      </c>
      <c r="G9" s="187" t="s">
        <v>71</v>
      </c>
      <c r="H9" s="187"/>
      <c r="I9" s="177"/>
      <c r="J9" s="163" t="s">
        <v>56</v>
      </c>
    </row>
    <row r="10" spans="1:21" ht="44.25" customHeight="1" thickTop="1">
      <c r="A10" s="169"/>
      <c r="B10" s="64" t="s">
        <v>77</v>
      </c>
      <c r="C10" s="64" t="s">
        <v>76</v>
      </c>
      <c r="D10" s="64" t="s">
        <v>84</v>
      </c>
      <c r="E10" s="64" t="s">
        <v>75</v>
      </c>
      <c r="F10" s="64" t="s">
        <v>74</v>
      </c>
      <c r="G10" s="44" t="s">
        <v>104</v>
      </c>
      <c r="H10" s="44" t="s">
        <v>89</v>
      </c>
      <c r="I10" s="178"/>
      <c r="J10" s="164"/>
    </row>
    <row r="11" spans="1:21" ht="39" customHeight="1" thickBot="1">
      <c r="A11" s="42" t="s">
        <v>124</v>
      </c>
      <c r="B11" s="106">
        <v>42075</v>
      </c>
      <c r="C11" s="106">
        <v>41</v>
      </c>
      <c r="D11" s="106">
        <v>9</v>
      </c>
      <c r="E11" s="106">
        <v>149477</v>
      </c>
      <c r="F11" s="106">
        <v>73873</v>
      </c>
      <c r="G11" s="106">
        <v>15022916</v>
      </c>
      <c r="H11" s="106">
        <v>9781554</v>
      </c>
      <c r="I11" s="36" t="s">
        <v>127</v>
      </c>
      <c r="J11" s="72">
        <v>41</v>
      </c>
    </row>
    <row r="12" spans="1:21" ht="39" customHeight="1" thickTop="1" thickBot="1">
      <c r="A12" s="41" t="s">
        <v>125</v>
      </c>
      <c r="B12" s="109">
        <v>45269</v>
      </c>
      <c r="C12" s="109">
        <v>37</v>
      </c>
      <c r="D12" s="109">
        <v>13</v>
      </c>
      <c r="E12" s="109">
        <v>150478</v>
      </c>
      <c r="F12" s="109">
        <v>75413</v>
      </c>
      <c r="G12" s="109">
        <v>6499509</v>
      </c>
      <c r="H12" s="109">
        <v>3539928</v>
      </c>
      <c r="I12" s="32" t="s">
        <v>128</v>
      </c>
      <c r="J12" s="73">
        <v>42</v>
      </c>
    </row>
    <row r="13" spans="1:21" ht="39" customHeight="1" thickTop="1">
      <c r="A13" s="43" t="s">
        <v>126</v>
      </c>
      <c r="B13" s="111">
        <v>38057</v>
      </c>
      <c r="C13" s="111">
        <v>43</v>
      </c>
      <c r="D13" s="111">
        <v>6</v>
      </c>
      <c r="E13" s="111">
        <v>149704</v>
      </c>
      <c r="F13" s="111">
        <v>76451</v>
      </c>
      <c r="G13" s="111">
        <v>5646393</v>
      </c>
      <c r="H13" s="111">
        <v>5462652</v>
      </c>
      <c r="I13" s="34" t="s">
        <v>129</v>
      </c>
      <c r="J13" s="74">
        <v>43</v>
      </c>
    </row>
    <row r="14" spans="1:21" ht="37.5" customHeight="1">
      <c r="A14" s="65" t="s">
        <v>30</v>
      </c>
      <c r="B14" s="115">
        <v>41863</v>
      </c>
      <c r="C14" s="115">
        <v>41</v>
      </c>
      <c r="D14" s="115">
        <v>9</v>
      </c>
      <c r="E14" s="115">
        <v>149751</v>
      </c>
      <c r="F14" s="115">
        <v>74804</v>
      </c>
      <c r="G14" s="115">
        <f>SUM(G11:G13)</f>
        <v>27168818</v>
      </c>
      <c r="H14" s="115">
        <f>SUM(H11:H13)</f>
        <v>18784134</v>
      </c>
      <c r="I14" s="189" t="s">
        <v>31</v>
      </c>
      <c r="J14" s="189"/>
    </row>
    <row r="15" spans="1:21" s="50" customFormat="1" ht="16.5" customHeight="1">
      <c r="A15" s="94" t="s">
        <v>79</v>
      </c>
      <c r="B15" s="26"/>
      <c r="F15" s="190" t="s">
        <v>78</v>
      </c>
      <c r="G15" s="190"/>
      <c r="H15" s="190"/>
      <c r="I15" s="190"/>
      <c r="J15" s="190"/>
    </row>
    <row r="16" spans="1:21">
      <c r="H16" s="91"/>
    </row>
  </sheetData>
  <mergeCells count="19">
    <mergeCell ref="I14:J14"/>
    <mergeCell ref="I7:I10"/>
    <mergeCell ref="I6:J6"/>
    <mergeCell ref="F15:J15"/>
    <mergeCell ref="E7:E8"/>
    <mergeCell ref="G7:H7"/>
    <mergeCell ref="A7:A10"/>
    <mergeCell ref="G8:H8"/>
    <mergeCell ref="J9:J10"/>
    <mergeCell ref="G9:H9"/>
    <mergeCell ref="A2:J2"/>
    <mergeCell ref="A3:J3"/>
    <mergeCell ref="A4:J4"/>
    <mergeCell ref="A5:J5"/>
    <mergeCell ref="C7:C8"/>
    <mergeCell ref="B7:B8"/>
    <mergeCell ref="F7:F8"/>
    <mergeCell ref="J7:J8"/>
    <mergeCell ref="D7:D8"/>
  </mergeCells>
  <phoneticPr fontId="13"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T13"/>
  <sheetViews>
    <sheetView showGridLines="0" rightToLeft="1" view="pageBreakPreview" zoomScaleNormal="100" zoomScaleSheetLayoutView="100" workbookViewId="0">
      <selection activeCell="E17" sqref="E17"/>
    </sheetView>
  </sheetViews>
  <sheetFormatPr defaultColWidth="9.140625" defaultRowHeight="12.75"/>
  <cols>
    <col min="1" max="1" width="7.7109375" style="69" customWidth="1"/>
    <col min="2" max="2" width="23.85546875" style="69" customWidth="1"/>
    <col min="3" max="3" width="9.140625" style="69"/>
    <col min="4" max="4" width="11.28515625" style="69" customWidth="1"/>
    <col min="5" max="5" width="13" style="69" customWidth="1"/>
    <col min="6" max="6" width="25.85546875" style="69" customWidth="1"/>
    <col min="7" max="7" width="7.7109375" style="69" customWidth="1"/>
    <col min="8" max="16384" width="9.140625" style="69"/>
  </cols>
  <sheetData>
    <row r="1" spans="1:20" s="66" customFormat="1" ht="45" customHeight="1">
      <c r="A1" s="131"/>
      <c r="B1" s="76"/>
      <c r="C1" s="76"/>
      <c r="D1" s="76"/>
      <c r="E1" s="76"/>
      <c r="F1" s="76"/>
      <c r="G1" s="76"/>
      <c r="H1" s="76"/>
      <c r="I1" s="76"/>
      <c r="J1" s="76"/>
      <c r="K1" s="76"/>
      <c r="L1" s="76"/>
      <c r="M1" s="76"/>
    </row>
    <row r="2" spans="1:20" s="61" customFormat="1" ht="22.5" customHeight="1">
      <c r="A2" s="60" t="s">
        <v>105</v>
      </c>
      <c r="B2" s="59"/>
      <c r="C2" s="59"/>
      <c r="D2" s="59"/>
      <c r="E2" s="59"/>
      <c r="F2" s="59"/>
      <c r="G2" s="60"/>
    </row>
    <row r="3" spans="1:20" s="62" customFormat="1" ht="22.5" customHeight="1">
      <c r="A3" s="197">
        <v>2022</v>
      </c>
      <c r="B3" s="197"/>
      <c r="C3" s="197"/>
      <c r="D3" s="197"/>
      <c r="E3" s="197"/>
      <c r="F3" s="197"/>
      <c r="G3" s="197"/>
    </row>
    <row r="4" spans="1:20" ht="15.75">
      <c r="A4" s="57" t="s">
        <v>118</v>
      </c>
      <c r="B4" s="67"/>
      <c r="C4" s="67"/>
      <c r="D4" s="67"/>
      <c r="E4" s="67"/>
      <c r="F4" s="67"/>
      <c r="G4" s="57"/>
    </row>
    <row r="5" spans="1:20" ht="15.75">
      <c r="A5" s="145">
        <v>2022</v>
      </c>
      <c r="B5" s="145"/>
      <c r="C5" s="145"/>
      <c r="D5" s="145"/>
      <c r="E5" s="145"/>
      <c r="F5" s="145"/>
      <c r="G5" s="145"/>
      <c r="H5" s="50"/>
    </row>
    <row r="6" spans="1:20" ht="21.75" customHeight="1">
      <c r="A6" s="24" t="s">
        <v>137</v>
      </c>
      <c r="B6" s="67"/>
      <c r="C6" s="67"/>
      <c r="D6" s="67"/>
      <c r="E6" s="67"/>
      <c r="F6" s="4"/>
      <c r="G6" s="19" t="s">
        <v>136</v>
      </c>
    </row>
    <row r="7" spans="1:20" s="78" customFormat="1" ht="19.5" customHeight="1" thickBot="1">
      <c r="A7" s="191" t="s">
        <v>5</v>
      </c>
      <c r="B7" s="191"/>
      <c r="C7" s="45" t="s">
        <v>3</v>
      </c>
      <c r="D7" s="46"/>
      <c r="E7" s="47" t="s">
        <v>4</v>
      </c>
      <c r="F7" s="194" t="s">
        <v>107</v>
      </c>
      <c r="G7" s="194"/>
    </row>
    <row r="8" spans="1:20" s="78" customFormat="1" ht="15" customHeight="1" thickTop="1" thickBot="1">
      <c r="A8" s="192"/>
      <c r="B8" s="192"/>
      <c r="C8" s="79" t="s">
        <v>106</v>
      </c>
      <c r="D8" s="48"/>
      <c r="E8" s="80" t="s">
        <v>6</v>
      </c>
      <c r="F8" s="195"/>
      <c r="G8" s="195"/>
    </row>
    <row r="9" spans="1:20" s="78" customFormat="1" ht="16.5" customHeight="1" thickTop="1" thickBot="1">
      <c r="A9" s="192"/>
      <c r="B9" s="192"/>
      <c r="C9" s="81" t="s">
        <v>7</v>
      </c>
      <c r="D9" s="81" t="s">
        <v>8</v>
      </c>
      <c r="E9" s="82" t="s">
        <v>117</v>
      </c>
      <c r="F9" s="195"/>
      <c r="G9" s="195"/>
    </row>
    <row r="10" spans="1:20" s="78" customFormat="1" ht="16.5" customHeight="1" thickTop="1">
      <c r="A10" s="193"/>
      <c r="B10" s="193"/>
      <c r="C10" s="49" t="s">
        <v>9</v>
      </c>
      <c r="D10" s="49" t="s">
        <v>10</v>
      </c>
      <c r="E10" s="83" t="s">
        <v>11</v>
      </c>
      <c r="F10" s="196"/>
      <c r="G10" s="196"/>
      <c r="S10" s="84"/>
      <c r="T10" s="84"/>
    </row>
    <row r="11" spans="1:20" s="78" customFormat="1" ht="44.25" customHeight="1" thickBot="1">
      <c r="A11" s="204" t="s">
        <v>12</v>
      </c>
      <c r="B11" s="204"/>
      <c r="C11" s="116">
        <v>104</v>
      </c>
      <c r="D11" s="116">
        <v>74401</v>
      </c>
      <c r="E11" s="116">
        <v>2164732</v>
      </c>
      <c r="F11" s="202" t="s">
        <v>108</v>
      </c>
      <c r="G11" s="202"/>
    </row>
    <row r="12" spans="1:20" ht="44.25" customHeight="1" thickTop="1">
      <c r="A12" s="201" t="s">
        <v>13</v>
      </c>
      <c r="B12" s="201"/>
      <c r="C12" s="117">
        <v>533</v>
      </c>
      <c r="D12" s="117">
        <v>574701</v>
      </c>
      <c r="E12" s="117">
        <v>25004085</v>
      </c>
      <c r="F12" s="203" t="s">
        <v>109</v>
      </c>
      <c r="G12" s="203"/>
    </row>
    <row r="13" spans="1:20" s="5" customFormat="1" ht="57.75" customHeight="1">
      <c r="A13" s="198" t="s">
        <v>30</v>
      </c>
      <c r="B13" s="199"/>
      <c r="C13" s="113">
        <f>SUM(C11:C12)</f>
        <v>637</v>
      </c>
      <c r="D13" s="113">
        <f>SUM(D11:D12)</f>
        <v>649102</v>
      </c>
      <c r="E13" s="113">
        <f>SUM(E11:E12)</f>
        <v>27168817</v>
      </c>
      <c r="F13" s="200" t="s">
        <v>31</v>
      </c>
      <c r="G13" s="200"/>
    </row>
  </sheetData>
  <mergeCells count="10">
    <mergeCell ref="A5:G5"/>
    <mergeCell ref="A7:B10"/>
    <mergeCell ref="F7:G10"/>
    <mergeCell ref="A3:G3"/>
    <mergeCell ref="A13:B13"/>
    <mergeCell ref="F13:G13"/>
    <mergeCell ref="A12:B12"/>
    <mergeCell ref="F11:G11"/>
    <mergeCell ref="F12:G12"/>
    <mergeCell ref="A11:B11"/>
  </mergeCells>
  <phoneticPr fontId="13"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S23"/>
  <sheetViews>
    <sheetView showGridLines="0" rightToLeft="1" view="pageBreakPreview" zoomScaleNormal="100" zoomScaleSheetLayoutView="100" workbookViewId="0">
      <selection activeCell="G13" sqref="G13"/>
    </sheetView>
  </sheetViews>
  <sheetFormatPr defaultColWidth="9.140625" defaultRowHeight="12.75"/>
  <cols>
    <col min="1" max="1" width="5.7109375" style="69" customWidth="1"/>
    <col min="2" max="2" width="15.7109375" style="69" customWidth="1"/>
    <col min="3" max="3" width="12.85546875" style="69" bestFit="1" customWidth="1"/>
    <col min="4" max="4" width="18.85546875" style="69" bestFit="1" customWidth="1"/>
    <col min="5" max="5" width="15.28515625" style="69" bestFit="1" customWidth="1"/>
    <col min="6" max="6" width="10.85546875" style="69" bestFit="1" customWidth="1"/>
    <col min="7" max="7" width="12" style="69" bestFit="1" customWidth="1"/>
    <col min="8" max="8" width="13.5703125" style="69" customWidth="1"/>
    <col min="9" max="9" width="5.7109375" style="69" customWidth="1"/>
    <col min="10" max="10" width="20.7109375" style="69" customWidth="1"/>
    <col min="11" max="11" width="3.140625" style="69" hidden="1" customWidth="1"/>
    <col min="12" max="16384" width="9.140625" style="69"/>
  </cols>
  <sheetData>
    <row r="1" spans="1:19" s="66" customFormat="1" ht="25.5" customHeight="1">
      <c r="A1" s="131"/>
      <c r="B1" s="76"/>
      <c r="C1" s="76"/>
      <c r="D1" s="76"/>
      <c r="E1" s="76"/>
      <c r="F1" s="76"/>
      <c r="G1" s="76"/>
      <c r="H1" s="76"/>
      <c r="I1" s="76"/>
      <c r="J1" s="76"/>
      <c r="K1" s="76"/>
      <c r="L1" s="76"/>
      <c r="M1" s="76"/>
    </row>
    <row r="2" spans="1:19" s="61" customFormat="1" ht="24.75" customHeight="1">
      <c r="A2" s="205" t="s">
        <v>110</v>
      </c>
      <c r="B2" s="206"/>
      <c r="C2" s="206"/>
      <c r="D2" s="206"/>
      <c r="E2" s="206"/>
      <c r="F2" s="206"/>
      <c r="G2" s="206"/>
      <c r="H2" s="206"/>
      <c r="I2" s="206"/>
      <c r="J2" s="206"/>
    </row>
    <row r="3" spans="1:19" s="62" customFormat="1" ht="24.75" customHeight="1">
      <c r="A3" s="197">
        <v>2022</v>
      </c>
      <c r="B3" s="197"/>
      <c r="C3" s="197"/>
      <c r="D3" s="197"/>
      <c r="E3" s="197"/>
      <c r="F3" s="197"/>
      <c r="G3" s="197"/>
      <c r="H3" s="197"/>
      <c r="I3" s="197"/>
      <c r="J3" s="197"/>
    </row>
    <row r="4" spans="1:19" ht="15.75">
      <c r="A4" s="57" t="s">
        <v>111</v>
      </c>
      <c r="B4" s="22"/>
      <c r="C4" s="22"/>
      <c r="D4" s="22"/>
      <c r="E4" s="22"/>
      <c r="F4" s="22"/>
      <c r="G4" s="22"/>
      <c r="H4" s="22"/>
      <c r="I4" s="22"/>
      <c r="J4" s="22"/>
      <c r="K4" s="57"/>
    </row>
    <row r="5" spans="1:19" ht="15.75">
      <c r="A5" s="145">
        <v>2022</v>
      </c>
      <c r="B5" s="145"/>
      <c r="C5" s="145"/>
      <c r="D5" s="145"/>
      <c r="E5" s="145"/>
      <c r="F5" s="145"/>
      <c r="G5" s="145"/>
      <c r="H5" s="145"/>
      <c r="I5" s="145"/>
      <c r="J5" s="145"/>
      <c r="K5" s="57"/>
    </row>
    <row r="6" spans="1:19" ht="19.5" customHeight="1">
      <c r="A6" s="50" t="s">
        <v>156</v>
      </c>
      <c r="B6" s="50"/>
      <c r="C6" s="25"/>
      <c r="D6" s="22"/>
      <c r="E6" s="22"/>
      <c r="F6" s="22"/>
      <c r="G6" s="22"/>
      <c r="H6" s="22"/>
      <c r="I6" s="22"/>
      <c r="J6" s="19" t="s">
        <v>157</v>
      </c>
      <c r="K6" s="4" t="s">
        <v>14</v>
      </c>
    </row>
    <row r="7" spans="1:19" s="3" customFormat="1" ht="16.5" customHeight="1" thickBot="1">
      <c r="A7" s="218" t="s">
        <v>5</v>
      </c>
      <c r="B7" s="218"/>
      <c r="C7" s="222" t="s">
        <v>90</v>
      </c>
      <c r="D7" s="222" t="s">
        <v>91</v>
      </c>
      <c r="E7" s="222" t="s">
        <v>51</v>
      </c>
      <c r="F7" s="222" t="s">
        <v>15</v>
      </c>
      <c r="G7" s="51" t="s">
        <v>92</v>
      </c>
      <c r="H7" s="52"/>
      <c r="I7" s="209" t="s">
        <v>112</v>
      </c>
      <c r="J7" s="210"/>
    </row>
    <row r="8" spans="1:19" s="3" customFormat="1" ht="16.5" customHeight="1" thickTop="1" thickBot="1">
      <c r="A8" s="219"/>
      <c r="B8" s="219"/>
      <c r="C8" s="223"/>
      <c r="D8" s="223"/>
      <c r="E8" s="223"/>
      <c r="F8" s="223"/>
      <c r="G8" s="53" t="s">
        <v>93</v>
      </c>
      <c r="H8" s="87"/>
      <c r="I8" s="211"/>
      <c r="J8" s="212"/>
    </row>
    <row r="9" spans="1:19" s="3" customFormat="1" ht="16.5" customHeight="1" thickTop="1" thickBot="1">
      <c r="A9" s="219"/>
      <c r="B9" s="219"/>
      <c r="C9" s="215" t="s">
        <v>94</v>
      </c>
      <c r="D9" s="207" t="s">
        <v>114</v>
      </c>
      <c r="E9" s="207" t="s">
        <v>95</v>
      </c>
      <c r="F9" s="215" t="s">
        <v>16</v>
      </c>
      <c r="G9" s="54" t="s">
        <v>17</v>
      </c>
      <c r="H9" s="54" t="s">
        <v>18</v>
      </c>
      <c r="I9" s="211"/>
      <c r="J9" s="212"/>
    </row>
    <row r="10" spans="1:19" s="3" customFormat="1" ht="25.5" customHeight="1" thickTop="1">
      <c r="A10" s="220"/>
      <c r="B10" s="220"/>
      <c r="C10" s="216"/>
      <c r="D10" s="208"/>
      <c r="E10" s="208"/>
      <c r="F10" s="216"/>
      <c r="G10" s="55" t="s">
        <v>101</v>
      </c>
      <c r="H10" s="55" t="s">
        <v>19</v>
      </c>
      <c r="I10" s="213"/>
      <c r="J10" s="214"/>
      <c r="R10" s="8"/>
      <c r="S10" s="8"/>
    </row>
    <row r="11" spans="1:19" s="5" customFormat="1" ht="42.75" customHeight="1" thickBot="1">
      <c r="A11" s="221" t="s">
        <v>12</v>
      </c>
      <c r="B11" s="221"/>
      <c r="C11" s="122">
        <v>9565567</v>
      </c>
      <c r="D11" s="122">
        <v>4498044</v>
      </c>
      <c r="E11" s="123">
        <v>5067523</v>
      </c>
      <c r="F11" s="122">
        <v>113671</v>
      </c>
      <c r="G11" s="123">
        <v>2164732</v>
      </c>
      <c r="H11" s="123">
        <v>2789120</v>
      </c>
      <c r="I11" s="225" t="s">
        <v>108</v>
      </c>
      <c r="J11" s="225"/>
    </row>
    <row r="12" spans="1:19" ht="42.75" customHeight="1" thickTop="1">
      <c r="A12" s="224" t="s">
        <v>13</v>
      </c>
      <c r="B12" s="224"/>
      <c r="C12" s="124">
        <v>87733220</v>
      </c>
      <c r="D12" s="124">
        <v>44197455</v>
      </c>
      <c r="E12" s="125">
        <v>43535765</v>
      </c>
      <c r="F12" s="124">
        <v>2536666</v>
      </c>
      <c r="G12" s="125">
        <v>25004086</v>
      </c>
      <c r="H12" s="125">
        <v>15995014</v>
      </c>
      <c r="I12" s="226" t="s">
        <v>113</v>
      </c>
      <c r="J12" s="226"/>
    </row>
    <row r="13" spans="1:19" s="5" customFormat="1" ht="57.75" customHeight="1">
      <c r="A13" s="217" t="s">
        <v>20</v>
      </c>
      <c r="B13" s="217"/>
      <c r="C13" s="113">
        <f>SUM(C11:C12)</f>
        <v>97298787</v>
      </c>
      <c r="D13" s="113">
        <f>D11+D12</f>
        <v>48695499</v>
      </c>
      <c r="E13" s="113">
        <f t="shared" ref="E13:H13" si="0">SUM(E11:E12)</f>
        <v>48603288</v>
      </c>
      <c r="F13" s="113">
        <f t="shared" si="0"/>
        <v>2650337</v>
      </c>
      <c r="G13" s="113">
        <f t="shared" si="0"/>
        <v>27168818</v>
      </c>
      <c r="H13" s="113">
        <f t="shared" si="0"/>
        <v>18784134</v>
      </c>
      <c r="I13" s="200" t="s">
        <v>21</v>
      </c>
      <c r="J13" s="200"/>
    </row>
    <row r="14" spans="1:19">
      <c r="E14" s="88"/>
    </row>
    <row r="16" spans="1:19">
      <c r="E16" s="88"/>
    </row>
    <row r="21" spans="10:17">
      <c r="J21" s="89"/>
      <c r="K21" s="89"/>
      <c r="L21" s="89"/>
      <c r="M21" s="4"/>
      <c r="N21" s="4"/>
      <c r="O21" s="4"/>
      <c r="P21" s="7"/>
    </row>
    <row r="22" spans="10:17">
      <c r="J22" s="89"/>
      <c r="K22" s="89"/>
      <c r="L22" s="89"/>
      <c r="M22" s="4"/>
      <c r="N22" s="4"/>
      <c r="O22" s="4"/>
      <c r="Q22" s="7"/>
    </row>
    <row r="23" spans="10:17">
      <c r="J23" s="89"/>
      <c r="K23" s="89"/>
      <c r="L23" s="89"/>
      <c r="M23" s="4"/>
      <c r="N23" s="4"/>
      <c r="O23" s="4"/>
      <c r="Q23" s="4"/>
    </row>
  </sheetData>
  <mergeCells count="19">
    <mergeCell ref="A13:B13"/>
    <mergeCell ref="A7:B10"/>
    <mergeCell ref="I13:J13"/>
    <mergeCell ref="A11:B11"/>
    <mergeCell ref="C7:C8"/>
    <mergeCell ref="D7:D8"/>
    <mergeCell ref="E7:E8"/>
    <mergeCell ref="A12:B12"/>
    <mergeCell ref="I11:J11"/>
    <mergeCell ref="F7:F8"/>
    <mergeCell ref="C9:C10"/>
    <mergeCell ref="E9:E10"/>
    <mergeCell ref="I12:J12"/>
    <mergeCell ref="A5:J5"/>
    <mergeCell ref="A2:J2"/>
    <mergeCell ref="A3:J3"/>
    <mergeCell ref="D9:D10"/>
    <mergeCell ref="I7:J10"/>
    <mergeCell ref="F9:F10"/>
  </mergeCells>
  <phoneticPr fontId="13"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5_Building_Construction_2022
</EnglishTitle>
    <PublishingRollupImage xmlns="http://schemas.microsoft.com/sharepoint/v3" xsi:nil="true"/>
    <TaxCatchAll xmlns="b1657202-86a7-46c3-ba71-02bb0da5a392">
      <Value>734</Value>
      <Value>732</Value>
      <Value>714</Value>
      <Value>735</Value>
    </TaxCatchAll>
    <DocType xmlns="b1657202-86a7-46c3-ba71-02bb0da5a392">
      <Value>Publication</Value>
    </DocType>
    <DocumentDescription xmlns="b1657202-86a7-46c3-ba71-02bb0da5a392">إحصاءات البناء والتشييد  الفصل الخامس 2022</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Year xmlns="b1657202-86a7-46c3-ba71-02bb0da5a392">2022</Year>
    <PublishingStartDate xmlns="http://schemas.microsoft.com/sharepoint/v3">2024-02-18T18:00:00+00:00</PublishingStartDate>
    <Visible xmlns="b1657202-86a7-46c3-ba71-02bb0da5a392">true</Visible>
    <ArabicTitle xmlns="b1657202-86a7-46c3-ba71-02bb0da5a392">إحصاءات البناء والتشييد  الفصل الخامس 2022</ArabicTitle>
    <DocumentDescription0 xmlns="423524d6-f9d7-4b47-aadf-7b8f6888b7b0">Building and Construction Statistics Chapter 5- 2022</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386AB-9412-4BE1-BA98-D9D273F1F912}">
  <ds:schemaRefs>
    <ds:schemaRef ds:uri="http://purl.org/dc/dcmitype/"/>
    <ds:schemaRef ds:uri="http://schemas.microsoft.com/office/2006/metadata/properties"/>
    <ds:schemaRef ds:uri="http://purl.org/dc/terms/"/>
    <ds:schemaRef ds:uri="423524d6-f9d7-4b47-aadf-7b8f6888b7b0"/>
    <ds:schemaRef ds:uri="http://www.w3.org/XML/1998/namespace"/>
    <ds:schemaRef ds:uri="b1657202-86a7-46c3-ba71-02bb0da5a392"/>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0D3EC7CB-00BD-4909-9DA7-C480F74623DA}">
  <ds:schemaRefs>
    <ds:schemaRef ds:uri="http://schemas.microsoft.com/sharepoint/v3/contenttype/forms"/>
  </ds:schemaRefs>
</ds:datastoreItem>
</file>

<file path=customXml/itemProps3.xml><?xml version="1.0" encoding="utf-8"?>
<ds:datastoreItem xmlns:ds="http://schemas.openxmlformats.org/officeDocument/2006/customXml" ds:itemID="{EA550705-84AE-4078-AC6B-11D76FB61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31</vt:lpstr>
      <vt:lpstr>32</vt:lpstr>
      <vt:lpstr>33</vt:lpstr>
      <vt:lpstr>GR-16</vt:lpstr>
      <vt:lpstr>34</vt:lpstr>
      <vt:lpstr>35</vt:lpstr>
      <vt:lpstr>36</vt:lpstr>
      <vt:lpstr>37</vt:lpstr>
      <vt:lpstr>'31'!Print_Area</vt:lpstr>
      <vt:lpstr>'32'!Print_Area</vt:lpstr>
      <vt:lpstr>'33'!Print_Area</vt:lpstr>
      <vt:lpstr>'34'!Print_Area</vt:lpstr>
      <vt:lpstr>'35'!Print_Area</vt:lpstr>
      <vt:lpstr>'36'!Print_Area</vt:lpstr>
      <vt:lpstr>'37'!Print_Area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Planning and Statistics Authority; Economic; PSA; Statistics</cp:keywords>
  <cp:lastModifiedBy>Fatma Khalaf Ali Alboainian</cp:lastModifiedBy>
  <cp:lastPrinted>2019-12-05T08:22:14Z</cp:lastPrinted>
  <dcterms:created xsi:type="dcterms:W3CDTF">1998-01-05T07:20:42Z</dcterms:created>
  <dcterms:modified xsi:type="dcterms:W3CDTF">2024-02-12T07:08:34Z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732;#Economic|6085dc75-eb92-49a2-825d-d93bad98022e;#734;#PSA|81538984-2143-4d4b-a3ca-314b1950d5de;#735;#Planning and Statistics Authority|c62945ff-1054-4639-a689-03d3d18d28db;#714;#Statistics|4003f7a9-613b-43f1-8806-5ee45caf9602</vt:lpwstr>
  </property>
</Properties>
</file>